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62" activeTab="12"/>
  </bookViews>
  <sheets>
    <sheet name="封面" sheetId="1" r:id="rId1"/>
    <sheet name="目录" sheetId="2" state="hidden" r:id="rId2"/>
    <sheet name="货币资金" sheetId="3" r:id="rId3"/>
    <sheet name="短期投资" sheetId="4" state="hidden" r:id="rId4"/>
    <sheet name="应收款" sheetId="5" state="hidden" r:id="rId5"/>
    <sheet name="库存物资" sheetId="6" state="hidden" r:id="rId6"/>
    <sheet name="牲畜（禽）资产" sheetId="7" state="hidden" r:id="rId7"/>
    <sheet name="林木资产" sheetId="8" state="hidden" r:id="rId8"/>
    <sheet name="长期投资" sheetId="9" state="hidden" r:id="rId9"/>
    <sheet name="固定资产（经营性固定资产）" sheetId="10" state="hidden" r:id="rId10"/>
    <sheet name="长期投资1" sheetId="11" r:id="rId11"/>
    <sheet name="经营性固定资产（经营性固定资产）" sheetId="12" r:id="rId12"/>
    <sheet name="固定资产（非经营性固定资产）" sheetId="13" r:id="rId13"/>
    <sheet name="在建工程（经营性）" sheetId="14" state="hidden" r:id="rId14"/>
    <sheet name="在建工程（非经营性）" sheetId="15" state="hidden" r:id="rId15"/>
    <sheet name="无形资产" sheetId="16" state="hidden" r:id="rId16"/>
    <sheet name="短期借款" sheetId="17" state="hidden" r:id="rId17"/>
    <sheet name="应付款项" sheetId="18" state="hidden" r:id="rId18"/>
    <sheet name="长期借款及应付款" sheetId="19" state="hidden" r:id="rId19"/>
    <sheet name="应付工资" sheetId="20" state="hidden" r:id="rId20"/>
    <sheet name="应付福利费" sheetId="21" state="hidden" r:id="rId21"/>
    <sheet name="一事一议资金" sheetId="22" state="hidden" r:id="rId22"/>
    <sheet name="专项应付款" sheetId="23" state="hidden" r:id="rId23"/>
    <sheet name="短期借款1" sheetId="24" r:id="rId24"/>
    <sheet name="所有者权益" sheetId="25" r:id="rId25"/>
    <sheet name="待界定资产清查登记表" sheetId="26" state="hidden" r:id="rId26"/>
    <sheet name="资源清查明细表（农用地）" sheetId="27" r:id="rId27"/>
    <sheet name="资源清查明细表（建设用地）" sheetId="28" r:id="rId28"/>
    <sheet name="资源清查明细表（未利用地）" sheetId="29" state="hidden" r:id="rId29"/>
    <sheet name="资产负债表(集体经济组织填报)" sheetId="30" r:id="rId30"/>
    <sheet name="资产负债表1(合并类) (2)" sheetId="31" r:id="rId31"/>
    <sheet name="资产负债表（全资企业类）" sheetId="32" state="hidden" r:id="rId32"/>
    <sheet name="资产负债表（合并报表）" sheetId="33" state="hidden" r:id="rId33"/>
    <sheet name="资源清查总表(集体经济组织填报)" sheetId="34" r:id="rId34"/>
    <sheet name="资产负债汇总表(组织类)" sheetId="35" state="hidden" r:id="rId35"/>
    <sheet name="资产负债汇总表（全资企业类）" sheetId="36" state="hidden" r:id="rId36"/>
    <sheet name="资产负债汇总表（合并报表）" sheetId="37" state="hidden" r:id="rId37"/>
    <sheet name="资源清查总表(汇总填报)" sheetId="38" state="hidden" r:id="rId38"/>
    <sheet name="XLJLNFCF" sheetId="39" state="veryHidden" r:id="rId39"/>
  </sheets>
  <definedNames>
    <definedName name="_xlnm.Print_Area" localSheetId="14">'在建工程（非经营性）'!#REF!</definedName>
    <definedName name="_xlnm.Print_Titles" localSheetId="12">'固定资产（非经营性固定资产）'!$1:$8</definedName>
    <definedName name="_xlnm.Print_Titles" localSheetId="9">'固定资产（经营性固定资产）'!$1:$8</definedName>
    <definedName name="_xlnm.Print_Titles" localSheetId="14">'在建工程（非经营性）'!$1:$7</definedName>
    <definedName name="_xlnm.Print_Titles" localSheetId="11">'经营性固定资产（经营性固定资产）'!$1:$8</definedName>
    <definedName name="_xlnm.Print_Titles" localSheetId="10">'长期投资1'!$1:$7</definedName>
    <definedName name="_xlnm._FilterDatabase" localSheetId="12" hidden="1">'固定资产（非经营性固定资产）'!$A$8:$AA$50</definedName>
  </definedNames>
  <calcPr fullCalcOnLoad="1"/>
</workbook>
</file>

<file path=xl/sharedStrings.xml><?xml version="1.0" encoding="utf-8"?>
<sst xmlns="http://schemas.openxmlformats.org/spreadsheetml/2006/main" count="2852" uniqueCount="792">
  <si>
    <t>2023年度农村集体资产清查报表</t>
  </si>
  <si>
    <t xml:space="preserve">                  单位名称：</t>
  </si>
  <si>
    <t>台前县打渔陈镇周庄村民委员会</t>
  </si>
  <si>
    <t xml:space="preserve">                  负 责 人：</t>
  </si>
  <si>
    <t>杨子保</t>
  </si>
  <si>
    <t xml:space="preserve">                  联系电话：</t>
  </si>
  <si>
    <t xml:space="preserve">                  审核部门：</t>
  </si>
  <si>
    <t>台前县打渔陈镇人民政府</t>
  </si>
  <si>
    <t xml:space="preserve">                  填表时间： 2023 年 12 月 31日</t>
  </si>
  <si>
    <t>目        录</t>
  </si>
  <si>
    <t>表名</t>
  </si>
  <si>
    <t xml:space="preserve">  一、农村集体经济组织填报</t>
  </si>
  <si>
    <t>农清明细01</t>
  </si>
  <si>
    <t>货币资金清查登记表</t>
  </si>
  <si>
    <t>货币资金</t>
  </si>
  <si>
    <t>农清明细02</t>
  </si>
  <si>
    <t>短期投资清查登记表</t>
  </si>
  <si>
    <t>短期投资</t>
  </si>
  <si>
    <t>农清明细03</t>
  </si>
  <si>
    <t>应收款项清查登记表</t>
  </si>
  <si>
    <t>应收款</t>
  </si>
  <si>
    <t>农清明细04</t>
  </si>
  <si>
    <t>库存物资清查登记表</t>
  </si>
  <si>
    <t>库存物资</t>
  </si>
  <si>
    <t>农清明细05</t>
  </si>
  <si>
    <t>牲畜（禽）资产清查登记表</t>
  </si>
  <si>
    <t>牲畜（禽）资产</t>
  </si>
  <si>
    <t>农清明细06</t>
  </si>
  <si>
    <t>林木资产清查登记表</t>
  </si>
  <si>
    <t>林木资产</t>
  </si>
  <si>
    <t>农清明细07</t>
  </si>
  <si>
    <t>长期投资清查登记表</t>
  </si>
  <si>
    <t>长期投资</t>
  </si>
  <si>
    <t>农清明细08-1</t>
  </si>
  <si>
    <t>固定资产清查登记表-1（经营性固定资产）</t>
  </si>
  <si>
    <t>固定资产（经营性固定资产）</t>
  </si>
  <si>
    <t>农清明细08-2</t>
  </si>
  <si>
    <t>固定资产清查登记表-2（非经营性固定资产）</t>
  </si>
  <si>
    <t>固定资产（非经营性固定资产）</t>
  </si>
  <si>
    <t>农清明细09-1</t>
  </si>
  <si>
    <t>在建工程清查登记表-1（经营性在建工程）</t>
  </si>
  <si>
    <t>在建工程</t>
  </si>
  <si>
    <t>农清明细09-2</t>
  </si>
  <si>
    <t>在建工程清查登记表-2（非经营性在建工程）</t>
  </si>
  <si>
    <t>农清明细10</t>
  </si>
  <si>
    <t>无形资产清查登记表</t>
  </si>
  <si>
    <t>无形资产</t>
  </si>
  <si>
    <t>农清明细11-1</t>
  </si>
  <si>
    <t>短期借款清查登记表</t>
  </si>
  <si>
    <t>借款及应付款</t>
  </si>
  <si>
    <t>农清明细11-2</t>
  </si>
  <si>
    <t>应付款项清查登记表</t>
  </si>
  <si>
    <t>农清明细11-3</t>
  </si>
  <si>
    <t>长期借款及应付款清查登记表</t>
  </si>
  <si>
    <t>农清明细12</t>
  </si>
  <si>
    <t>应付工资清查登记表</t>
  </si>
  <si>
    <t>农清明细13</t>
  </si>
  <si>
    <t>应付福利费清查登记表</t>
  </si>
  <si>
    <t>农清明细14</t>
  </si>
  <si>
    <t>一事一议资金清查登记表</t>
  </si>
  <si>
    <t>一事一议资金</t>
  </si>
  <si>
    <t>农清明细15</t>
  </si>
  <si>
    <t>专项应付款清查登记表</t>
  </si>
  <si>
    <t>专项应付款</t>
  </si>
  <si>
    <t>农清明细16</t>
  </si>
  <si>
    <t>所有者权益清查登记表</t>
  </si>
  <si>
    <t>所有者权益</t>
  </si>
  <si>
    <t>农清明细17</t>
  </si>
  <si>
    <t>待界定资产清查登记表</t>
  </si>
  <si>
    <t>资源清查总表</t>
  </si>
  <si>
    <t>农清明细18-1</t>
  </si>
  <si>
    <t>资源性资产清查登记明细表-1（农用地）</t>
  </si>
  <si>
    <t>资源清查明细表</t>
  </si>
  <si>
    <t>农清明细18-2</t>
  </si>
  <si>
    <t>资源性资产清查登记明细表-2（建设用地）</t>
  </si>
  <si>
    <t>农清明细18-3</t>
  </si>
  <si>
    <t>资源性资产清查登记明细表-3（未利用地、附报）</t>
  </si>
  <si>
    <t>农清明细19-1</t>
  </si>
  <si>
    <t>资产负债表（组织类）</t>
  </si>
  <si>
    <t>农清明细19-2</t>
  </si>
  <si>
    <t>资产负债表（全资企业类）</t>
  </si>
  <si>
    <t>农清明细19-3</t>
  </si>
  <si>
    <t>资产负债表（合并报表）</t>
  </si>
  <si>
    <t>农清明细20</t>
  </si>
  <si>
    <t>资源性资产清查登记总表</t>
  </si>
  <si>
    <t xml:space="preserve">  二、行政主管部门填报</t>
  </si>
  <si>
    <t>农清汇总01-1</t>
  </si>
  <si>
    <t>资产负债汇总表（组织类）</t>
  </si>
  <si>
    <t>农清汇总01-2</t>
  </si>
  <si>
    <t>资产负债汇总表（全资企业类）</t>
  </si>
  <si>
    <t>农清汇总01-3</t>
  </si>
  <si>
    <t>资产负债汇总表（合并报表）</t>
  </si>
  <si>
    <t>农清汇总02</t>
  </si>
  <si>
    <t>资源性资产清查登记汇总表</t>
  </si>
  <si>
    <r>
      <t>台前县打渔陈镇周庄村</t>
    </r>
    <r>
      <rPr>
        <sz val="12"/>
        <rFont val="Arial"/>
        <family val="2"/>
      </rPr>
      <t xml:space="preserve"> </t>
    </r>
  </si>
  <si>
    <t>2023年12月31日</t>
  </si>
  <si>
    <t>单位：元</t>
  </si>
  <si>
    <t>账面数</t>
  </si>
  <si>
    <t>核实数</t>
  </si>
  <si>
    <t>现金账面余额</t>
  </si>
  <si>
    <t>元</t>
  </si>
  <si>
    <t>现金</t>
  </si>
  <si>
    <t>加：已收未入账</t>
  </si>
  <si>
    <r>
      <t xml:space="preserve">笔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元</t>
    </r>
  </si>
  <si>
    <t>加：盘盈</t>
  </si>
  <si>
    <t>张   元</t>
  </si>
  <si>
    <t>减：已支未入账</t>
  </si>
  <si>
    <t>减：盘亏</t>
  </si>
  <si>
    <t>小  计</t>
  </si>
  <si>
    <t>银行存款账面余额</t>
  </si>
  <si>
    <t>7010.17元</t>
  </si>
  <si>
    <t>银行账户余额</t>
  </si>
  <si>
    <t>加：银收未入账</t>
  </si>
  <si>
    <t>加：账收银未收</t>
  </si>
  <si>
    <t>减：银付未入账</t>
  </si>
  <si>
    <t>减：账付银未付</t>
  </si>
  <si>
    <t>其他存款余额</t>
  </si>
  <si>
    <t>合计</t>
  </si>
  <si>
    <t>出纳员（签章）：</t>
  </si>
  <si>
    <t>财务主管人（签章）：</t>
  </si>
  <si>
    <t>监盘人（签章）：</t>
  </si>
  <si>
    <t>备注：</t>
  </si>
  <si>
    <t>清产核资工作小组负责人（签章）：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</si>
  <si>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201</t>
    </r>
    <r>
      <rPr>
        <u val="single"/>
        <sz val="12"/>
        <rFont val="宋体"/>
        <family val="0"/>
      </rPr>
      <t xml:space="preserve">  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日            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 单位：元</t>
    </r>
  </si>
  <si>
    <t>编号</t>
  </si>
  <si>
    <t>投资对象</t>
  </si>
  <si>
    <t>投资时间</t>
  </si>
  <si>
    <t>投资期限</t>
  </si>
  <si>
    <t>清查核实</t>
  </si>
  <si>
    <t>备注</t>
  </si>
  <si>
    <t>出资形式</t>
  </si>
  <si>
    <t>增加+</t>
  </si>
  <si>
    <t>减少-</t>
  </si>
  <si>
    <t>实物折价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</si>
  <si>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</si>
  <si>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</si>
  <si>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</si>
  <si>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</si>
  <si>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</si>
  <si>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</si>
  <si>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</si>
  <si>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</si>
  <si>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</si>
  <si>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</si>
  <si>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－</t>
  </si>
  <si>
    <t>相关事项说明：</t>
  </si>
  <si>
    <t>填表人:</t>
  </si>
  <si>
    <t>台前县                                  2017年12月31日                                     单位：元</t>
  </si>
  <si>
    <t>债务人</t>
  </si>
  <si>
    <t>形成原因</t>
  </si>
  <si>
    <t>到期时间</t>
  </si>
  <si>
    <t>审批人</t>
  </si>
  <si>
    <t xml:space="preserve">相关事项说明:                                                        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</si>
  <si>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年 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日                                 单位：元、个、台、千克等 </t>
    </r>
  </si>
  <si>
    <t>类别</t>
  </si>
  <si>
    <t>物资
名称</t>
  </si>
  <si>
    <t>规格
型号</t>
  </si>
  <si>
    <t>计量
单位</t>
  </si>
  <si>
    <t>存放
地点</t>
  </si>
  <si>
    <t>保管员
姓名</t>
  </si>
  <si>
    <t>盘盈+</t>
  </si>
  <si>
    <t>盘亏-</t>
  </si>
  <si>
    <t>数量</t>
  </si>
  <si>
    <t>金额</t>
  </si>
  <si>
    <t>（11）</t>
  </si>
  <si>
    <t>（12）</t>
  </si>
  <si>
    <t>（13）</t>
  </si>
  <si>
    <t>（14）</t>
  </si>
  <si>
    <t>（15）</t>
  </si>
  <si>
    <t>相关情况说明：</t>
  </si>
  <si>
    <r>
      <t xml:space="preserve">   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组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单位：元、只、头等</t>
    </r>
  </si>
  <si>
    <t>品种</t>
  </si>
  <si>
    <t>饲养
地点</t>
  </si>
  <si>
    <t>饲养员
姓名</t>
  </si>
  <si>
    <t>幼畜及
育肥畜</t>
  </si>
  <si>
    <t>产役畜</t>
  </si>
  <si>
    <t>幼畜及育肥畜</t>
  </si>
  <si>
    <t>（16）</t>
  </si>
  <si>
    <t>（17）</t>
  </si>
  <si>
    <t>（18）</t>
  </si>
  <si>
    <t>（19）</t>
  </si>
  <si>
    <t>台前县                          2017年12月31日                                    单位：元、棵</t>
  </si>
  <si>
    <t>生长
地点</t>
  </si>
  <si>
    <t>管理员姓名</t>
  </si>
  <si>
    <t>经济林木</t>
  </si>
  <si>
    <t>非经济林木</t>
  </si>
  <si>
    <t>投产前</t>
  </si>
  <si>
    <t>投产后</t>
  </si>
  <si>
    <t>郁闭前</t>
  </si>
  <si>
    <t>郁闭后</t>
  </si>
  <si>
    <t>数
量</t>
  </si>
  <si>
    <t>金
额</t>
  </si>
  <si>
    <t>（20）</t>
  </si>
  <si>
    <t>（21）</t>
  </si>
  <si>
    <t>（22）</t>
  </si>
  <si>
    <t xml:space="preserve">填表人: 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</si>
  <si>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单位：元</t>
    </r>
  </si>
  <si>
    <t>投资
对象</t>
  </si>
  <si>
    <t>投资
时间</t>
  </si>
  <si>
    <t>投资
期限</t>
  </si>
  <si>
    <t>投资形式</t>
  </si>
  <si>
    <t>利润分配形式</t>
  </si>
  <si>
    <t>应收股息
或利息</t>
  </si>
  <si>
    <t>应收未 收利润或分红</t>
  </si>
  <si>
    <t>股权投资</t>
  </si>
  <si>
    <t>债权投资</t>
  </si>
  <si>
    <t>固定资产清查登记表-1</t>
  </si>
  <si>
    <t>（经营性固定资产）</t>
  </si>
  <si>
    <t>台前县                                             2017年12月31日                                         单位：元、个、台、㎡</t>
  </si>
  <si>
    <t>名称</t>
  </si>
  <si>
    <t>构（购）建时间</t>
  </si>
  <si>
    <t>坐落或
置放位置</t>
  </si>
  <si>
    <t>规格型号</t>
  </si>
  <si>
    <t>使用情况</t>
  </si>
  <si>
    <t>出租或出借</t>
  </si>
  <si>
    <t>自用</t>
  </si>
  <si>
    <t>闲置</t>
  </si>
  <si>
    <t>其他</t>
  </si>
  <si>
    <t>数量或建筑面积</t>
  </si>
  <si>
    <t>原值</t>
  </si>
  <si>
    <t>已提
折旧</t>
  </si>
  <si>
    <t>净值</t>
  </si>
  <si>
    <t>对象</t>
  </si>
  <si>
    <t>期限</t>
  </si>
  <si>
    <t>年  租  金</t>
  </si>
  <si>
    <t>一、房屋建筑</t>
  </si>
  <si>
    <t>二、机器设备</t>
  </si>
  <si>
    <t>三、其他</t>
  </si>
  <si>
    <t>小计</t>
  </si>
  <si>
    <t>-</t>
  </si>
  <si>
    <t>附报</t>
  </si>
  <si>
    <r>
      <t>固定资产清理账面数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元，固定资产清理核实数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元</t>
    </r>
    <r>
      <rPr>
        <sz val="12"/>
        <rFont val="宋体"/>
        <family val="0"/>
      </rPr>
      <t>(包含经营性固定资产和非经营性固定资产)</t>
    </r>
    <r>
      <rPr>
        <sz val="12"/>
        <rFont val="宋体"/>
        <family val="0"/>
      </rPr>
      <t>。</t>
    </r>
  </si>
  <si>
    <r>
      <t>相关事项说明:</t>
    </r>
    <r>
      <rPr>
        <sz val="10"/>
        <rFont val="宋体"/>
        <family val="0"/>
      </rPr>
      <t xml:space="preserve">盘盈原因：建造及购置固定资产时未及时入账，清查时做调增事项。  </t>
    </r>
    <r>
      <rPr>
        <b/>
        <sz val="12"/>
        <rFont val="宋体"/>
        <family val="0"/>
      </rPr>
      <t xml:space="preserve">                                                    </t>
    </r>
  </si>
  <si>
    <t>应收股息或利息</t>
  </si>
  <si>
    <t>应收未收利润或分红</t>
  </si>
  <si>
    <t>是否为扶贫项目形成资产</t>
  </si>
  <si>
    <t>2022年核实数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</si>
  <si>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</si>
  <si>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</si>
  <si>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</si>
  <si>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</si>
  <si>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</si>
  <si>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</si>
  <si>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</si>
  <si>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</si>
  <si>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</si>
  <si>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</si>
  <si>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</si>
  <si>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</si>
  <si>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</si>
  <si>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</si>
  <si>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</si>
  <si>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</si>
  <si>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生物质发电</t>
  </si>
  <si>
    <t>每年定期分红</t>
  </si>
  <si>
    <t>是</t>
  </si>
  <si>
    <t xml:space="preserve">相关事项说明:                        </t>
  </si>
  <si>
    <r>
      <t>填表人:</t>
    </r>
    <r>
      <rPr>
        <sz val="10"/>
        <rFont val="宋体"/>
        <family val="0"/>
      </rPr>
      <t xml:space="preserve"> </t>
    </r>
  </si>
  <si>
    <r>
      <t>单位;元、个、台、</t>
    </r>
    <r>
      <rPr>
        <sz val="12"/>
        <rFont val="SimSun"/>
        <family val="0"/>
      </rPr>
      <t>㎡</t>
    </r>
  </si>
  <si>
    <t>构（购） 
建时间</t>
  </si>
  <si>
    <t>固定资产清理</t>
  </si>
  <si>
    <t>年租金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</si>
  <si>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</si>
  <si>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</si>
  <si>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</si>
  <si>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</si>
  <si>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</si>
  <si>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</si>
  <si>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</si>
  <si>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</si>
  <si>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</si>
  <si>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</si>
  <si>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</si>
  <si>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</si>
  <si>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1</t>
  </si>
  <si>
    <t>房屋建筑</t>
  </si>
  <si>
    <t>扶贫基地</t>
  </si>
  <si>
    <t>2016-06-30</t>
  </si>
  <si>
    <t>村东</t>
  </si>
  <si>
    <t>彩钢棚</t>
  </si>
  <si>
    <t>杨纪彬</t>
  </si>
  <si>
    <t xml:space="preserve">相关事项说明:                                    </t>
  </si>
  <si>
    <t>固定资产清查登记表-2</t>
  </si>
  <si>
    <t>（非经营性固定资产）</t>
  </si>
  <si>
    <t>村室</t>
  </si>
  <si>
    <t>2002-02-06</t>
  </si>
  <si>
    <t>村中</t>
  </si>
  <si>
    <t>平房</t>
  </si>
  <si>
    <t>98</t>
  </si>
  <si>
    <t>40000</t>
  </si>
  <si>
    <t>0</t>
  </si>
  <si>
    <t>否</t>
  </si>
  <si>
    <t>2</t>
  </si>
  <si>
    <t>硬化路面</t>
  </si>
  <si>
    <t>2012-02-06</t>
  </si>
  <si>
    <t>村内</t>
  </si>
  <si>
    <t>水泥</t>
  </si>
  <si>
    <t>8000</t>
  </si>
  <si>
    <t>560000</t>
  </si>
  <si>
    <t>3</t>
  </si>
  <si>
    <t>硬化渠</t>
  </si>
  <si>
    <t>2005-02-06</t>
  </si>
  <si>
    <t>2100</t>
  </si>
  <si>
    <t>200000</t>
  </si>
  <si>
    <t>4</t>
  </si>
  <si>
    <t>机器设备</t>
  </si>
  <si>
    <t>音响</t>
  </si>
  <si>
    <t>2022-11-10</t>
  </si>
  <si>
    <t>功放</t>
  </si>
  <si>
    <t>300</t>
  </si>
  <si>
    <t>5</t>
  </si>
  <si>
    <t>复印机</t>
  </si>
  <si>
    <t>2021-04-13</t>
  </si>
  <si>
    <t>惠普</t>
  </si>
  <si>
    <t>1800</t>
  </si>
  <si>
    <t>6</t>
  </si>
  <si>
    <t>大屏幕</t>
  </si>
  <si>
    <t>2020-10-16</t>
  </si>
  <si>
    <t>广场</t>
  </si>
  <si>
    <t>电子屏</t>
  </si>
  <si>
    <t>2500</t>
  </si>
  <si>
    <t>7</t>
  </si>
  <si>
    <t>文化广场</t>
  </si>
  <si>
    <t>2016-02-06</t>
  </si>
  <si>
    <t>2000</t>
  </si>
  <si>
    <t>160000</t>
  </si>
  <si>
    <t>8</t>
  </si>
  <si>
    <t>村庄美化</t>
  </si>
  <si>
    <t>2022-06-07</t>
  </si>
  <si>
    <t>村前</t>
  </si>
  <si>
    <t>美化墙</t>
  </si>
  <si>
    <t>41575</t>
  </si>
  <si>
    <t>9</t>
  </si>
  <si>
    <t>村内绿化</t>
  </si>
  <si>
    <t>2020-03-19</t>
  </si>
  <si>
    <t>绿化树</t>
  </si>
  <si>
    <t>10000</t>
  </si>
  <si>
    <t>10</t>
  </si>
  <si>
    <t>投影仪</t>
  </si>
  <si>
    <t>2020-05-16</t>
  </si>
  <si>
    <t>构架</t>
  </si>
  <si>
    <t>11</t>
  </si>
  <si>
    <t>钢架椅</t>
  </si>
  <si>
    <t>2020-05-23</t>
  </si>
  <si>
    <t>铁</t>
  </si>
  <si>
    <t>960</t>
  </si>
  <si>
    <t>12</t>
  </si>
  <si>
    <t>会议桌</t>
  </si>
  <si>
    <t>2020-05-06</t>
  </si>
  <si>
    <t>木质</t>
  </si>
  <si>
    <t>800</t>
  </si>
  <si>
    <t>13</t>
  </si>
  <si>
    <t>路灯</t>
  </si>
  <si>
    <t>2020-12-23</t>
  </si>
  <si>
    <t>单头灯</t>
  </si>
  <si>
    <t>25</t>
  </si>
  <si>
    <t>330</t>
  </si>
  <si>
    <t>14</t>
  </si>
  <si>
    <t>天然气管道</t>
  </si>
  <si>
    <t>2020-10-15</t>
  </si>
  <si>
    <t>金属</t>
  </si>
  <si>
    <t>11000</t>
  </si>
  <si>
    <t>6000000</t>
  </si>
  <si>
    <t>15</t>
  </si>
  <si>
    <t>自来水管道</t>
  </si>
  <si>
    <t>2020-04-15</t>
  </si>
  <si>
    <t>PVC</t>
  </si>
  <si>
    <t>7850000</t>
  </si>
  <si>
    <t>16</t>
  </si>
  <si>
    <t>关公庙</t>
  </si>
  <si>
    <t>2008-02-06</t>
  </si>
  <si>
    <t>150</t>
  </si>
  <si>
    <t>100000</t>
  </si>
  <si>
    <t>17</t>
  </si>
  <si>
    <t>桥</t>
  </si>
  <si>
    <t>村外</t>
  </si>
  <si>
    <t>18</t>
  </si>
  <si>
    <t>机井</t>
  </si>
  <si>
    <t>2017-02-06</t>
  </si>
  <si>
    <t>配套</t>
  </si>
  <si>
    <t>30</t>
  </si>
  <si>
    <t>600000</t>
  </si>
  <si>
    <t>19</t>
  </si>
  <si>
    <t>太阳能路灯</t>
  </si>
  <si>
    <t>太阳能</t>
  </si>
  <si>
    <t>50000</t>
  </si>
  <si>
    <t>20</t>
  </si>
  <si>
    <t>书橱</t>
  </si>
  <si>
    <t>2013-02-06</t>
  </si>
  <si>
    <t>铁皮</t>
  </si>
  <si>
    <t>1000</t>
  </si>
  <si>
    <t>21</t>
  </si>
  <si>
    <t>电脑</t>
  </si>
  <si>
    <t>联想</t>
  </si>
  <si>
    <t>3400</t>
  </si>
  <si>
    <t>22</t>
  </si>
  <si>
    <t>打印机</t>
  </si>
  <si>
    <t>SP221</t>
  </si>
  <si>
    <t>1400</t>
  </si>
  <si>
    <t>23</t>
  </si>
  <si>
    <t>空调</t>
  </si>
  <si>
    <t>海尔35</t>
  </si>
  <si>
    <t>2300</t>
  </si>
  <si>
    <t>24</t>
  </si>
  <si>
    <t>赛歌</t>
  </si>
  <si>
    <t>500</t>
  </si>
  <si>
    <t>写字台</t>
  </si>
  <si>
    <t>2003-02-06</t>
  </si>
  <si>
    <t>900</t>
  </si>
  <si>
    <t>26</t>
  </si>
  <si>
    <t>综合服务中心</t>
  </si>
  <si>
    <t>2019-02-06</t>
  </si>
  <si>
    <t>二层楼房</t>
  </si>
  <si>
    <t>480</t>
  </si>
  <si>
    <t>460000</t>
  </si>
  <si>
    <t>27</t>
  </si>
  <si>
    <t>硬化路</t>
  </si>
  <si>
    <t>2018-02-06</t>
  </si>
  <si>
    <t>7200水泥</t>
  </si>
  <si>
    <t>3200</t>
  </si>
  <si>
    <t>320000</t>
  </si>
  <si>
    <t>28</t>
  </si>
  <si>
    <t>村东南</t>
  </si>
  <si>
    <t>3400水泥</t>
  </si>
  <si>
    <t>340000</t>
  </si>
  <si>
    <t>29</t>
  </si>
  <si>
    <t>3000</t>
  </si>
  <si>
    <t>31</t>
  </si>
  <si>
    <t>2400</t>
  </si>
  <si>
    <t>32</t>
  </si>
  <si>
    <t>条桌</t>
  </si>
  <si>
    <t>33</t>
  </si>
  <si>
    <t>方桌</t>
  </si>
  <si>
    <t>600</t>
  </si>
  <si>
    <t>34</t>
  </si>
  <si>
    <t>办公椅</t>
  </si>
  <si>
    <t>钢架</t>
  </si>
  <si>
    <t>35</t>
  </si>
  <si>
    <t>椅子</t>
  </si>
  <si>
    <t>60</t>
  </si>
  <si>
    <t>36</t>
  </si>
  <si>
    <t>立式空调</t>
  </si>
  <si>
    <t>75.5</t>
  </si>
  <si>
    <t>14000</t>
  </si>
  <si>
    <t>37</t>
  </si>
  <si>
    <t>挂式空调</t>
  </si>
  <si>
    <t>13800</t>
  </si>
  <si>
    <t>38</t>
  </si>
  <si>
    <t>沙发</t>
  </si>
  <si>
    <t>套</t>
  </si>
  <si>
    <t>39</t>
  </si>
  <si>
    <t>台式</t>
  </si>
  <si>
    <t>9000</t>
  </si>
  <si>
    <t>40</t>
  </si>
  <si>
    <t>3600</t>
  </si>
  <si>
    <t>41</t>
  </si>
  <si>
    <t>音箱</t>
  </si>
  <si>
    <t>万利达</t>
  </si>
  <si>
    <t>700</t>
  </si>
  <si>
    <t>42</t>
  </si>
  <si>
    <t>2023-5-23</t>
  </si>
  <si>
    <t>彩色</t>
  </si>
  <si>
    <t>43</t>
  </si>
  <si>
    <t>2023-10-6</t>
  </si>
  <si>
    <t>村广场</t>
  </si>
  <si>
    <t>砖</t>
  </si>
  <si>
    <t>44</t>
  </si>
  <si>
    <t>道路硬化</t>
  </si>
  <si>
    <t>2023-10-9</t>
  </si>
  <si>
    <t>柏油路</t>
  </si>
  <si>
    <t xml:space="preserve">相关事项说明: </t>
  </si>
  <si>
    <t>在建工程清查登记表-1</t>
  </si>
  <si>
    <t>（经营性在建工程）</t>
  </si>
  <si>
    <t>台前县                                       2017年12月31日                           单位：元、㎡</t>
  </si>
  <si>
    <t>工程
名称</t>
  </si>
  <si>
    <t>承建
单位</t>
  </si>
  <si>
    <t>坐落
位置</t>
  </si>
  <si>
    <t>开工
时间</t>
  </si>
  <si>
    <t>预计完工
时间</t>
  </si>
  <si>
    <t>完工进度
%</t>
  </si>
  <si>
    <t>投资预算</t>
  </si>
  <si>
    <t>占地面积</t>
  </si>
  <si>
    <t>已投资
金额</t>
  </si>
  <si>
    <t>在建工程清查登记表-2</t>
  </si>
  <si>
    <t>（非经营性在建工程）</t>
  </si>
  <si>
    <t>台前县                                         2017年12月31日                                            单位：元、㎡</t>
  </si>
  <si>
    <t>预计完
工时间</t>
  </si>
  <si>
    <t>完工
进度
%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</si>
  <si>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日                                      单位：元</t>
    </r>
  </si>
  <si>
    <t>资产
名称</t>
  </si>
  <si>
    <t>取得
时间</t>
  </si>
  <si>
    <t>取得
方式</t>
  </si>
  <si>
    <t>预计使用年限</t>
  </si>
  <si>
    <t>账面
原值</t>
  </si>
  <si>
    <t>累计  摊销</t>
  </si>
  <si>
    <t>账面
净值</t>
  </si>
  <si>
    <t>租金</t>
  </si>
  <si>
    <t xml:space="preserve">短期借款清查登记表  </t>
  </si>
  <si>
    <r>
      <t>农清明细11</t>
    </r>
    <r>
      <rPr>
        <sz val="12"/>
        <rFont val="宋体"/>
        <family val="0"/>
      </rPr>
      <t>-1</t>
    </r>
  </si>
  <si>
    <t>台前县                                                  2017年12月31日                                         单位：元</t>
  </si>
  <si>
    <t>债权人</t>
  </si>
  <si>
    <t>债务成因</t>
  </si>
  <si>
    <t>债务用途</t>
  </si>
  <si>
    <t>产生时间</t>
  </si>
  <si>
    <t>应付利息</t>
  </si>
  <si>
    <t>本金</t>
  </si>
  <si>
    <t xml:space="preserve">应付款项清查登记表  </t>
  </si>
  <si>
    <r>
      <t>农清明细11-</t>
    </r>
    <r>
      <rPr>
        <sz val="12"/>
        <rFont val="宋体"/>
        <family val="0"/>
      </rPr>
      <t>2</t>
    </r>
  </si>
  <si>
    <t>台前县                                         2017年12月31日                                        单位：元</t>
  </si>
  <si>
    <t xml:space="preserve">长期借款及应付款清查登记表 </t>
  </si>
  <si>
    <t>台前县                                         2017年12月31日                                   单位：元</t>
  </si>
  <si>
    <t xml:space="preserve">  应付工资清查登记表  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</si>
  <si>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                    单位：元</t>
    </r>
  </si>
  <si>
    <t>姓名</t>
  </si>
  <si>
    <t>拖欠（未
付）原因</t>
  </si>
  <si>
    <t>本年</t>
  </si>
  <si>
    <t>以前年度</t>
  </si>
  <si>
    <t>填表人：</t>
  </si>
  <si>
    <t xml:space="preserve">  应付福利费清查登记表  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</si>
  <si>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                        单位：元</t>
    </r>
  </si>
  <si>
    <t>编
号</t>
  </si>
  <si>
    <t>使用项目</t>
  </si>
  <si>
    <t>受益对象</t>
  </si>
  <si>
    <t>支付时间</t>
  </si>
  <si>
    <t>借方</t>
  </si>
  <si>
    <t>贷方</t>
  </si>
  <si>
    <t xml:space="preserve">一事一议资金清查登记表  </t>
  </si>
  <si>
    <t xml:space="preserve">台前县                               2017年12月31日                                                      单位：元       </t>
  </si>
  <si>
    <t>项目名称</t>
  </si>
  <si>
    <t>项目预算
（金额）</t>
  </si>
  <si>
    <t>资金来源（金额）</t>
  </si>
  <si>
    <t>已使用资金</t>
  </si>
  <si>
    <t>财政奖补</t>
  </si>
  <si>
    <t>社会捐赠</t>
  </si>
  <si>
    <t>村民自筹</t>
  </si>
  <si>
    <t>集体出资</t>
  </si>
  <si>
    <t xml:space="preserve">专项应付款清查登记表  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</si>
  <si>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       201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                   单位：元</t>
    </r>
  </si>
  <si>
    <t>拨款单位</t>
  </si>
  <si>
    <t>拨款用途</t>
  </si>
  <si>
    <t>拨入时间</t>
  </si>
  <si>
    <t>具体使用情况</t>
  </si>
  <si>
    <t>拨入数</t>
  </si>
  <si>
    <t>已使用金额</t>
  </si>
  <si>
    <t>备 注</t>
  </si>
  <si>
    <t>总金额</t>
  </si>
  <si>
    <t>其中：征地补偿费</t>
  </si>
  <si>
    <t xml:space="preserve">           2021年12月31日                                             </t>
  </si>
  <si>
    <t>到期日期</t>
  </si>
  <si>
    <t>2020年核实数</t>
  </si>
  <si>
    <t xml:space="preserve">    2023年12月31日</t>
  </si>
  <si>
    <t>项目</t>
  </si>
  <si>
    <t>行次</t>
  </si>
  <si>
    <t>（一）资本</t>
  </si>
  <si>
    <t xml:space="preserve">    1.入社资金</t>
  </si>
  <si>
    <t xml:space="preserve">    2.转增资本</t>
  </si>
  <si>
    <t xml:space="preserve">    3.其他</t>
  </si>
  <si>
    <t>（二）公积公益金</t>
  </si>
  <si>
    <t xml:space="preserve">    1.集体计提</t>
  </si>
  <si>
    <t xml:space="preserve">    2.资本溢价</t>
  </si>
  <si>
    <t xml:space="preserve">    3.接受捐赠</t>
  </si>
  <si>
    <t xml:space="preserve">    4.征地补偿费转入</t>
  </si>
  <si>
    <t xml:space="preserve">    5.一事一议资金转入</t>
  </si>
  <si>
    <t xml:space="preserve">    6.政府拨款等形成资产转入</t>
  </si>
  <si>
    <t xml:space="preserve">    7.其他</t>
  </si>
  <si>
    <t>（三）未分配利润</t>
  </si>
  <si>
    <r>
      <t>相关事项说明:</t>
    </r>
    <r>
      <rPr>
        <sz val="10"/>
        <rFont val="宋体"/>
        <family val="0"/>
      </rPr>
      <t xml:space="preserve"> 清查核实时由于资产增加、负债增加，因此所有者权益增加，作为调增项目。</t>
    </r>
    <r>
      <rPr>
        <b/>
        <sz val="12"/>
        <rFont val="宋体"/>
        <family val="0"/>
      </rPr>
      <t xml:space="preserve">                                                       </t>
    </r>
  </si>
  <si>
    <t xml:space="preserve"> </t>
  </si>
  <si>
    <t>台前县                         2017年12月31日                                  单位：个、台、元、亩、㎡等</t>
  </si>
  <si>
    <t>购建日期</t>
  </si>
  <si>
    <t>坐落或置放位置</t>
  </si>
  <si>
    <t>核实金额</t>
  </si>
  <si>
    <t>资源性资产清查登记明细表-1</t>
  </si>
  <si>
    <t>（农用地）</t>
  </si>
  <si>
    <t>单位：亩、元</t>
  </si>
  <si>
    <t>资源类型</t>
  </si>
  <si>
    <t>总面积</t>
  </si>
  <si>
    <t>未承包到户</t>
  </si>
  <si>
    <t>已承包到户</t>
  </si>
  <si>
    <t>面积</t>
  </si>
  <si>
    <t>集体自主经营</t>
  </si>
  <si>
    <t>出租经营</t>
  </si>
  <si>
    <t>其他经营方式</t>
  </si>
  <si>
    <t>其中：流转入集体统一经营</t>
  </si>
  <si>
    <t>年收益</t>
  </si>
  <si>
    <t>承租人</t>
  </si>
  <si>
    <t>起止
时间</t>
  </si>
  <si>
    <t>一、农用地小计</t>
  </si>
  <si>
    <t xml:space="preserve">  1.耕地</t>
  </si>
  <si>
    <t xml:space="preserve">  2.园地</t>
  </si>
  <si>
    <t xml:space="preserve">  3.林地</t>
  </si>
  <si>
    <t xml:space="preserve">  4.草地</t>
  </si>
  <si>
    <t xml:space="preserve">  5.农田水利         设施用地(沟渠)</t>
  </si>
  <si>
    <t xml:space="preserve">  6.养殖水面        （坑塘水面）</t>
  </si>
  <si>
    <t xml:space="preserve">  7.其他农用地</t>
  </si>
  <si>
    <t>资源性资产清查登记明细表-2</t>
  </si>
  <si>
    <t>（建设用地）</t>
  </si>
  <si>
    <t xml:space="preserve">            2023年12月31日                                         </t>
  </si>
  <si>
    <t>已开发利用</t>
  </si>
  <si>
    <t>对外投资</t>
  </si>
  <si>
    <t>二、建设用地小计</t>
  </si>
  <si>
    <t>1.工矿仓储用地</t>
  </si>
  <si>
    <t>2.商服用地</t>
  </si>
  <si>
    <t>3.农村宅基地</t>
  </si>
  <si>
    <t>4.公共管理与公共服务用地</t>
  </si>
  <si>
    <t>5.交通运输和水利设施用地</t>
  </si>
  <si>
    <t>6.其他建设用地</t>
  </si>
  <si>
    <t>资源性资产清查登记明细表-3</t>
  </si>
  <si>
    <t>（未利用地、附报）</t>
  </si>
  <si>
    <t>台前县                                        2017年12月31日                                    单位：亩、立方米</t>
  </si>
  <si>
    <t>总面积  (体积)</t>
  </si>
  <si>
    <t>面积 (体积)</t>
  </si>
  <si>
    <t>面积 （体积）</t>
  </si>
  <si>
    <t>年收益（元）</t>
  </si>
  <si>
    <t>面积  （体积）</t>
  </si>
  <si>
    <t>年租金（元）</t>
  </si>
  <si>
    <t>面积    (体积)</t>
  </si>
  <si>
    <t>三、未利用地小计</t>
  </si>
  <si>
    <t>附报：</t>
  </si>
  <si>
    <t>（一）“四荒”地</t>
  </si>
  <si>
    <t>（二）待界定土地</t>
  </si>
  <si>
    <t xml:space="preserve">  1.待界定农用地</t>
  </si>
  <si>
    <t xml:space="preserve">  2.待界定建设用地</t>
  </si>
  <si>
    <t xml:space="preserve">  3.待界定未利用地</t>
  </si>
  <si>
    <t>（三）林木</t>
  </si>
  <si>
    <t xml:space="preserve">  1.公益林（立方米）</t>
  </si>
  <si>
    <t xml:space="preserve">  2.商品林（立方米）</t>
  </si>
  <si>
    <r>
      <t>农清明细19</t>
    </r>
    <r>
      <rPr>
        <sz val="12"/>
        <rFont val="宋体"/>
        <family val="0"/>
      </rPr>
      <t>-1</t>
    </r>
  </si>
  <si>
    <t>资产</t>
  </si>
  <si>
    <t>行 次</t>
  </si>
  <si>
    <t>2023年核实数</t>
  </si>
  <si>
    <t>负债及所有者权益</t>
  </si>
  <si>
    <t>一、流动资产合计</t>
  </si>
  <si>
    <t>一、流动负债合计</t>
  </si>
  <si>
    <r>
      <t xml:space="preserve">        </t>
    </r>
    <r>
      <rPr>
        <sz val="10"/>
        <color indexed="8"/>
        <rFont val="宋体"/>
        <family val="0"/>
      </rPr>
      <t>货币资金</t>
    </r>
  </si>
  <si>
    <r>
      <t xml:space="preserve">         </t>
    </r>
    <r>
      <rPr>
        <sz val="10"/>
        <color indexed="8"/>
        <rFont val="宋体"/>
        <family val="0"/>
      </rPr>
      <t>短期借款</t>
    </r>
  </si>
  <si>
    <r>
      <t xml:space="preserve">        </t>
    </r>
    <r>
      <rPr>
        <sz val="10"/>
        <color indexed="8"/>
        <rFont val="宋体"/>
        <family val="0"/>
      </rPr>
      <t>短期投资</t>
    </r>
  </si>
  <si>
    <r>
      <t xml:space="preserve">         </t>
    </r>
    <r>
      <rPr>
        <sz val="10"/>
        <color indexed="8"/>
        <rFont val="宋体"/>
        <family val="0"/>
      </rPr>
      <t>应付款项</t>
    </r>
  </si>
  <si>
    <r>
      <t xml:space="preserve">        </t>
    </r>
    <r>
      <rPr>
        <sz val="10"/>
        <color indexed="8"/>
        <rFont val="宋体"/>
        <family val="0"/>
      </rPr>
      <t>应收款项</t>
    </r>
  </si>
  <si>
    <r>
      <t xml:space="preserve">         </t>
    </r>
    <r>
      <rPr>
        <sz val="10"/>
        <color indexed="8"/>
        <rFont val="宋体"/>
        <family val="0"/>
      </rPr>
      <t>应付工资</t>
    </r>
  </si>
  <si>
    <r>
      <t xml:space="preserve">        </t>
    </r>
    <r>
      <rPr>
        <sz val="10"/>
        <color indexed="8"/>
        <rFont val="宋体"/>
        <family val="0"/>
      </rPr>
      <t>存货</t>
    </r>
  </si>
  <si>
    <r>
      <t xml:space="preserve">         </t>
    </r>
    <r>
      <rPr>
        <sz val="10"/>
        <color indexed="8"/>
        <rFont val="宋体"/>
        <family val="0"/>
      </rPr>
      <t>应付福利费</t>
    </r>
  </si>
  <si>
    <r>
      <t>二、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宋体"/>
        <family val="0"/>
      </rPr>
      <t>农业资产合计</t>
    </r>
  </si>
  <si>
    <t>二、长期负债合计</t>
  </si>
  <si>
    <r>
      <t xml:space="preserve">        </t>
    </r>
    <r>
      <rPr>
        <sz val="10"/>
        <color indexed="8"/>
        <rFont val="宋体"/>
        <family val="0"/>
      </rPr>
      <t>牲畜（禽）资产</t>
    </r>
  </si>
  <si>
    <r>
      <t xml:space="preserve">        </t>
    </r>
    <r>
      <rPr>
        <sz val="10"/>
        <color indexed="8"/>
        <rFont val="宋体"/>
        <family val="0"/>
      </rPr>
      <t>长期借款及应付款</t>
    </r>
  </si>
  <si>
    <r>
      <t xml:space="preserve">        </t>
    </r>
    <r>
      <rPr>
        <sz val="10"/>
        <color indexed="8"/>
        <rFont val="宋体"/>
        <family val="0"/>
      </rPr>
      <t>林木资产</t>
    </r>
  </si>
  <si>
    <r>
      <t xml:space="preserve">        </t>
    </r>
    <r>
      <rPr>
        <sz val="10"/>
        <color indexed="8"/>
        <rFont val="宋体"/>
        <family val="0"/>
      </rPr>
      <t>一事一议资金</t>
    </r>
  </si>
  <si>
    <t xml:space="preserve">    专项应付款</t>
  </si>
  <si>
    <t>三、长期资产合计</t>
  </si>
  <si>
    <r>
      <t xml:space="preserve">             </t>
    </r>
    <r>
      <rPr>
        <sz val="10"/>
        <color indexed="8"/>
        <rFont val="宋体"/>
        <family val="0"/>
      </rPr>
      <t>其中：征地补偿费</t>
    </r>
  </si>
  <si>
    <t xml:space="preserve">    长期投资</t>
  </si>
  <si>
    <t xml:space="preserve">   其中：长期股权投资</t>
  </si>
  <si>
    <t>三、所有者权益合计</t>
  </si>
  <si>
    <t>四、固定资产合计</t>
  </si>
  <si>
    <t xml:space="preserve">    资本</t>
  </si>
  <si>
    <r>
      <t xml:space="preserve">        </t>
    </r>
    <r>
      <rPr>
        <sz val="10"/>
        <color indexed="8"/>
        <rFont val="宋体"/>
        <family val="0"/>
      </rPr>
      <t>固定资产原值</t>
    </r>
  </si>
  <si>
    <t xml:space="preserve">  其中：政府拨款等形成资产转增资本</t>
  </si>
  <si>
    <r>
      <t xml:space="preserve">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减：累计折旧</t>
    </r>
  </si>
  <si>
    <r>
      <t xml:space="preserve">        </t>
    </r>
    <r>
      <rPr>
        <sz val="10"/>
        <color indexed="8"/>
        <rFont val="宋体"/>
        <family val="0"/>
      </rPr>
      <t>公积公益金</t>
    </r>
    <r>
      <rPr>
        <sz val="10"/>
        <color indexed="8"/>
        <rFont val="Calibri"/>
        <family val="2"/>
      </rPr>
      <t xml:space="preserve"> </t>
    </r>
  </si>
  <si>
    <r>
      <t xml:space="preserve">        </t>
    </r>
    <r>
      <rPr>
        <sz val="10"/>
        <color indexed="8"/>
        <rFont val="宋体"/>
        <family val="0"/>
      </rPr>
      <t>固定资产净值</t>
    </r>
  </si>
  <si>
    <t xml:space="preserve">  其中：征地补偿费转入</t>
  </si>
  <si>
    <t xml:space="preserve">  其中：经营性固定资产 </t>
  </si>
  <si>
    <r>
      <t xml:space="preserve">        </t>
    </r>
    <r>
      <rPr>
        <sz val="10"/>
        <color indexed="8"/>
        <rFont val="宋体"/>
        <family val="0"/>
      </rPr>
      <t>未分配收益</t>
    </r>
  </si>
  <si>
    <r>
      <t xml:space="preserve">        </t>
    </r>
    <r>
      <rPr>
        <sz val="10"/>
        <color indexed="8"/>
        <rFont val="宋体"/>
        <family val="0"/>
      </rPr>
      <t>固定资产清理</t>
    </r>
  </si>
  <si>
    <t>负债和所有者权益合计</t>
  </si>
  <si>
    <r>
      <t xml:space="preserve">        </t>
    </r>
    <r>
      <rPr>
        <sz val="10"/>
        <color indexed="8"/>
        <rFont val="宋体"/>
        <family val="0"/>
      </rPr>
      <t>在建工程</t>
    </r>
  </si>
  <si>
    <t xml:space="preserve"> 其中：经营性在建工程 </t>
  </si>
  <si>
    <t>1.经营性资产</t>
  </si>
  <si>
    <t>五、其他资产</t>
  </si>
  <si>
    <t>2.非经营性资产</t>
  </si>
  <si>
    <t xml:space="preserve">  其中：无形资产</t>
  </si>
  <si>
    <t>3.待界定资产</t>
  </si>
  <si>
    <r>
      <t>资产总计</t>
    </r>
    <r>
      <rPr>
        <b/>
        <sz val="10"/>
        <color indexed="8"/>
        <rFont val="Calibri"/>
        <family val="2"/>
      </rPr>
      <t xml:space="preserve">  </t>
    </r>
  </si>
  <si>
    <r>
      <t>备注:</t>
    </r>
    <r>
      <rPr>
        <sz val="12"/>
        <rFont val="宋体"/>
        <family val="0"/>
      </rPr>
      <t xml:space="preserve"> 村集体账目由乡政府财所统一管理，村里购（构）建资产后没有及时记账，清查时做清查资产盘盈。</t>
    </r>
    <r>
      <rPr>
        <b/>
        <sz val="12"/>
        <rFont val="宋体"/>
        <family val="0"/>
      </rPr>
      <t xml:space="preserve">    </t>
    </r>
  </si>
  <si>
    <r>
      <t>注：表内勾稽关系1=2+3+4+5,6=7+8,10=11,13=16+18+19,</t>
    </r>
    <r>
      <rPr>
        <b/>
        <sz val="10"/>
        <rFont val="宋体"/>
        <family val="0"/>
      </rPr>
      <t>21≥22</t>
    </r>
    <r>
      <rPr>
        <b/>
        <sz val="10"/>
        <rFont val="宋体"/>
        <family val="0"/>
      </rPr>
      <t>,23=1+6+10+13+21,25=26+27+28+29,</t>
    </r>
  </si>
  <si>
    <t>30=31+32+33,36=37+39+41,42=25+30+36,23=42,23=44+45</t>
  </si>
  <si>
    <r>
      <t xml:space="preserve">   </t>
    </r>
    <r>
      <rPr>
        <sz val="12"/>
        <color indexed="8"/>
        <rFont val="宋体"/>
        <family val="0"/>
      </rPr>
      <t>乡镇（街）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村（居）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组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企业       201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日             单位：元</t>
    </r>
  </si>
  <si>
    <t>一、流动资产合计：</t>
  </si>
  <si>
    <t>一、流动负债合计：</t>
  </si>
  <si>
    <t xml:space="preserve">    货币资金</t>
  </si>
  <si>
    <t xml:space="preserve">    短期借款</t>
  </si>
  <si>
    <t xml:space="preserve">    短期投资</t>
  </si>
  <si>
    <t xml:space="preserve">    应付票据</t>
  </si>
  <si>
    <t xml:space="preserve">    应收票据</t>
  </si>
  <si>
    <t xml:space="preserve">    应付账款</t>
  </si>
  <si>
    <t xml:space="preserve">    应收账款</t>
  </si>
  <si>
    <t xml:space="preserve">    应付职工薪酬</t>
  </si>
  <si>
    <t xml:space="preserve">   </t>
  </si>
  <si>
    <t xml:space="preserve">    应收利息</t>
  </si>
  <si>
    <t xml:space="preserve">    应交税费</t>
  </si>
  <si>
    <t xml:space="preserve">    应收股利</t>
  </si>
  <si>
    <t xml:space="preserve">    应付利息</t>
  </si>
  <si>
    <t xml:space="preserve">    存货</t>
  </si>
  <si>
    <t xml:space="preserve">    应付股利</t>
  </si>
  <si>
    <t xml:space="preserve">    其他流动资产</t>
  </si>
  <si>
    <t xml:space="preserve">    其他流动负债</t>
  </si>
  <si>
    <t>二、非流动资产合计：</t>
  </si>
  <si>
    <t>二、非流动负债合计：</t>
  </si>
  <si>
    <t xml:space="preserve">    可供出售金融资产</t>
  </si>
  <si>
    <t xml:space="preserve">    长期借款</t>
  </si>
  <si>
    <t xml:space="preserve">    持有至到期投资</t>
  </si>
  <si>
    <t xml:space="preserve">    应付债券</t>
  </si>
  <si>
    <t xml:space="preserve">    长期应收款</t>
  </si>
  <si>
    <t xml:space="preserve">    长期应付款</t>
  </si>
  <si>
    <t xml:space="preserve">    长期股权投资</t>
  </si>
  <si>
    <t xml:space="preserve">    投资性房地产</t>
  </si>
  <si>
    <t xml:space="preserve">    其他非流动负债</t>
  </si>
  <si>
    <t xml:space="preserve">    固定资产</t>
  </si>
  <si>
    <t xml:space="preserve"> 负债合计</t>
  </si>
  <si>
    <t xml:space="preserve">    在建工程</t>
  </si>
  <si>
    <t xml:space="preserve"> 三、所有者权益合计</t>
  </si>
  <si>
    <t xml:space="preserve">    固定资产清理</t>
  </si>
  <si>
    <t xml:space="preserve">    实收资本（或股本）</t>
  </si>
  <si>
    <t xml:space="preserve">    生产性生物资产 </t>
  </si>
  <si>
    <t xml:space="preserve">    资本公积</t>
  </si>
  <si>
    <t xml:space="preserve">    无形资产</t>
  </si>
  <si>
    <t xml:space="preserve">    盈余公积</t>
  </si>
  <si>
    <t xml:space="preserve">    长期待摊费用</t>
  </si>
  <si>
    <t xml:space="preserve">    未分配利润</t>
  </si>
  <si>
    <t xml:space="preserve">    其他非流动资产</t>
  </si>
  <si>
    <t xml:space="preserve"> 资产总计</t>
  </si>
  <si>
    <t>负债和所有者权益总计</t>
  </si>
  <si>
    <t xml:space="preserve">备注:     </t>
  </si>
  <si>
    <t>清产核资工作小组（签章）：</t>
  </si>
  <si>
    <t>注：表内勾稽关系1=2+3+4+5+6+7+8+9,10=11+12+13+14+15+16+17+18+19+20+21+22,23=1+10,</t>
  </si>
  <si>
    <t>24=25+26+27+28+29+30+31+32,33=34+35+36+37+38,39=24+33,40=41+42+43+44,46=39+40</t>
  </si>
  <si>
    <r>
      <t xml:space="preserve">      </t>
    </r>
    <r>
      <rPr>
        <sz val="12"/>
        <color indexed="8"/>
        <rFont val="宋体"/>
        <family val="0"/>
      </rPr>
      <t>乡镇（街）</t>
    </r>
    <r>
      <rPr>
        <u val="single"/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村（居）</t>
    </r>
    <r>
      <rPr>
        <u val="single"/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组        201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日          单位：元</t>
    </r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</si>
  <si>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其中：长期股权投资</t>
    </r>
  </si>
  <si>
    <r>
      <t xml:space="preserve">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其中：政府拨款等形成资产转增资本</t>
    </r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</si>
  <si>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其中：征地补偿费转入</t>
    </r>
  </si>
  <si>
    <r>
      <t xml:space="preserve"> 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 xml:space="preserve">其中：经营性固定资产 </t>
    </r>
  </si>
  <si>
    <t xml:space="preserve">    其中：经营性在建工程 </t>
  </si>
  <si>
    <t xml:space="preserve">    1.经营性资产</t>
  </si>
  <si>
    <t xml:space="preserve">    2.非经营性资产</t>
  </si>
  <si>
    <t xml:space="preserve">    其中：无形资产</t>
  </si>
  <si>
    <t xml:space="preserve">    3.待界定资产</t>
  </si>
  <si>
    <t xml:space="preserve">    4.全资子公司所有者权益</t>
  </si>
  <si>
    <r>
      <t>注：表内勾稽关系1=2+3+4+5,6=7+8,10=11,13=16+18+19,</t>
    </r>
    <r>
      <rPr>
        <b/>
        <sz val="10"/>
        <rFont val="宋体"/>
        <family val="0"/>
      </rPr>
      <t>21≥22</t>
    </r>
    <r>
      <rPr>
        <b/>
        <sz val="10"/>
        <rFont val="宋体"/>
        <family val="0"/>
      </rPr>
      <t>,23=1+6+10+13+21,25=26+27+28+29,30=31+32+33,</t>
    </r>
  </si>
  <si>
    <t>36=37+39+41,42=25+30+36,23=42,23=44+45</t>
  </si>
  <si>
    <t xml:space="preserve">                                                                   农清明细20</t>
  </si>
  <si>
    <t>单位：亩、立方米</t>
  </si>
  <si>
    <t>集体土地总面积</t>
  </si>
  <si>
    <t>（一）农用地</t>
  </si>
  <si>
    <t xml:space="preserve">    1.耕地</t>
  </si>
  <si>
    <t xml:space="preserve">      其中：未承包到户面积</t>
  </si>
  <si>
    <t xml:space="preserve">    2.园地</t>
  </si>
  <si>
    <t xml:space="preserve">    3.林地</t>
  </si>
  <si>
    <t xml:space="preserve">    4.草地</t>
  </si>
  <si>
    <t xml:space="preserve">    5.农田水利设施用地（沟渠）</t>
  </si>
  <si>
    <t xml:space="preserve">    6.养殖水面（坑塘水面）</t>
  </si>
  <si>
    <t xml:space="preserve">    7.其他农用地</t>
  </si>
  <si>
    <t>（二）建设用地</t>
  </si>
  <si>
    <t xml:space="preserve">     工矿仓储用地</t>
  </si>
  <si>
    <t xml:space="preserve">     商服用地</t>
  </si>
  <si>
    <t xml:space="preserve">     农村宅基地</t>
  </si>
  <si>
    <t xml:space="preserve">     公共管理与公共服务用地</t>
  </si>
  <si>
    <t xml:space="preserve">     交通运输和水利设施用地</t>
  </si>
  <si>
    <t xml:space="preserve">     其他建设用地</t>
  </si>
  <si>
    <t>（三）未利用地</t>
  </si>
  <si>
    <t xml:space="preserve">    1.待界定农用地</t>
  </si>
  <si>
    <t xml:space="preserve">    2.待界定建设用地</t>
  </si>
  <si>
    <t xml:space="preserve">    3.待界定未利用地</t>
  </si>
  <si>
    <t xml:space="preserve">    1.公益林（立方米）</t>
  </si>
  <si>
    <t xml:space="preserve">    2.商品林（立方米）</t>
  </si>
  <si>
    <t>相关事项说明：
填表人：</t>
  </si>
  <si>
    <t>注：表内勾稽关系1=2+15+22,2=3+5+7+9+11+12+14,15=16+17+18+19+20+21,25=26+27+28,29=30+31</t>
  </si>
  <si>
    <t>（乡镇级、村级、组级）</t>
  </si>
  <si>
    <r>
      <t>农清汇总01</t>
    </r>
    <r>
      <rPr>
        <sz val="12"/>
        <rFont val="宋体"/>
        <family val="0"/>
      </rPr>
      <t>-1</t>
    </r>
  </si>
  <si>
    <r>
      <t>填报单位</t>
    </r>
    <r>
      <rPr>
        <u val="single"/>
        <sz val="12"/>
        <color indexed="8"/>
        <rFont val="宋体"/>
        <family val="0"/>
      </rPr>
      <t xml:space="preserve">         </t>
    </r>
    <r>
      <rPr>
        <sz val="12"/>
        <color indexed="8"/>
        <rFont val="宋体"/>
        <family val="0"/>
      </rPr>
      <t xml:space="preserve">                    201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日                 单位：元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</si>
  <si>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其中：长期股权投资</t>
    </r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</si>
  <si>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其中：政府拨款等形成资产转增资本</t>
    </r>
  </si>
  <si>
    <r>
      <t xml:space="preserve"> 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其中：经营性固定资产 </t>
    </r>
  </si>
  <si>
    <r>
      <t xml:space="preserve"> 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其中：经营性在建工程 </t>
    </r>
  </si>
  <si>
    <t>填报单位（公章）：</t>
  </si>
  <si>
    <r>
      <rPr>
        <sz val="12"/>
        <color indexed="8"/>
        <rFont val="宋体"/>
        <family val="0"/>
      </rPr>
      <t>填报单位</t>
    </r>
    <r>
      <rPr>
        <u val="single"/>
        <sz val="12"/>
        <color indexed="8"/>
        <rFont val="宋体"/>
        <family val="0"/>
      </rPr>
      <t xml:space="preserve">             </t>
    </r>
    <r>
      <rPr>
        <sz val="12"/>
        <color indexed="8"/>
        <rFont val="宋体"/>
        <family val="0"/>
      </rPr>
      <t xml:space="preserve">                      201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 xml:space="preserve">日             单位：元 </t>
    </r>
  </si>
  <si>
    <r>
      <t>填报单位</t>
    </r>
    <r>
      <rPr>
        <u val="single"/>
        <sz val="12"/>
        <color indexed="8"/>
        <rFont val="宋体"/>
        <family val="0"/>
      </rPr>
      <t xml:space="preserve">         </t>
    </r>
    <r>
      <rPr>
        <sz val="12"/>
        <color indexed="8"/>
        <rFont val="宋体"/>
        <family val="0"/>
      </rPr>
      <t xml:space="preserve">                      201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日                       单位：元</t>
    </r>
  </si>
  <si>
    <r>
      <t xml:space="preserve">     </t>
    </r>
    <r>
      <rPr>
        <sz val="10"/>
        <rFont val="宋体"/>
        <family val="0"/>
      </rPr>
      <t>其中：政府拨款等形成资产转增资本</t>
    </r>
  </si>
  <si>
    <r>
      <t>填报单位</t>
    </r>
    <r>
      <rPr>
        <u val="single"/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日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单位：亩、立方米</t>
    </r>
  </si>
  <si>
    <t>20180104_附件2农村集体资产清产核资汇总表（印发稿）.xls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</si>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</sst>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h:mm\ AM/PM"/>
    <numFmt numFmtId="178" formatCode="&quot;$&quot;\ #,##0_-;[Red]&quot;$&quot;\ #,##0\-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&quot;$&quot;#,##0_);\(&quot;$&quot;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#\ ??/??"/>
    <numFmt numFmtId="193" formatCode="_(&quot;$&quot;* #,##0_);_(&quot;$&quot;* \(#,##0\);_(&quot;$&quot;* &quot;-&quot;_);_(@_)"/>
    <numFmt numFmtId="194" formatCode="#,##0.00_ "/>
    <numFmt numFmtId="195" formatCode="#,##0.00_);[Red]\(#,##0.00\)"/>
  </numFmts>
  <fonts count="10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黑体"/>
      <family val="3"/>
    </font>
    <font>
      <sz val="18"/>
      <name val="黑体"/>
      <family val="3"/>
    </font>
    <font>
      <b/>
      <sz val="12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name val="宋体"/>
      <family val="0"/>
    </font>
    <font>
      <u val="single"/>
      <sz val="12"/>
      <color indexed="8"/>
      <name val="宋体"/>
      <family val="0"/>
    </font>
    <font>
      <b/>
      <sz val="10"/>
      <name val="黑体"/>
      <family val="3"/>
    </font>
    <font>
      <sz val="12"/>
      <name val="Arial Narrow"/>
      <family val="2"/>
    </font>
    <font>
      <b/>
      <sz val="12"/>
      <name val="仿宋_GB2312"/>
      <family val="3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sz val="14"/>
      <name val="宋体"/>
      <family val="0"/>
    </font>
    <font>
      <sz val="20"/>
      <name val="黑体"/>
      <family val="3"/>
    </font>
    <font>
      <sz val="12"/>
      <name val="仿宋"/>
      <family val="3"/>
    </font>
    <font>
      <sz val="20"/>
      <name val="宋体"/>
      <family val="0"/>
    </font>
    <font>
      <sz val="24"/>
      <name val="黑体"/>
      <family val="3"/>
    </font>
    <font>
      <sz val="23"/>
      <name val="黑体"/>
      <family val="3"/>
    </font>
    <font>
      <u val="single"/>
      <sz val="12"/>
      <name val="宋体"/>
      <family val="0"/>
    </font>
    <font>
      <b/>
      <sz val="12"/>
      <name val="黑体"/>
      <family val="3"/>
    </font>
    <font>
      <sz val="22"/>
      <name val="黑体"/>
      <family val="3"/>
    </font>
    <font>
      <sz val="16"/>
      <color indexed="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0"/>
      <name val="仿宋"/>
      <family val="3"/>
    </font>
    <font>
      <sz val="12"/>
      <name val="仿宋_GB2312"/>
      <family val="3"/>
    </font>
    <font>
      <b/>
      <sz val="18"/>
      <name val="宋体"/>
      <family val="0"/>
    </font>
    <font>
      <sz val="16"/>
      <name val="仿宋_GB2312"/>
      <family val="3"/>
    </font>
    <font>
      <sz val="18"/>
      <name val="仿宋_GB2312"/>
      <family val="3"/>
    </font>
    <font>
      <b/>
      <sz val="26"/>
      <name val="华文中宋"/>
      <family val="0"/>
    </font>
    <font>
      <b/>
      <sz val="30"/>
      <name val="华文中宋"/>
      <family val="0"/>
    </font>
    <font>
      <b/>
      <sz val="14"/>
      <name val="华文中宋"/>
      <family val="0"/>
    </font>
    <font>
      <sz val="14"/>
      <name val="黑体"/>
      <family val="3"/>
    </font>
    <font>
      <u val="single"/>
      <sz val="12"/>
      <color indexed="12"/>
      <name val="宋体"/>
      <family val="0"/>
    </font>
    <font>
      <sz val="16"/>
      <name val="黑体"/>
      <family val="3"/>
    </font>
    <font>
      <sz val="30"/>
      <name val="华文中宋"/>
      <family val="0"/>
    </font>
    <font>
      <b/>
      <sz val="16"/>
      <name val="楷体_GB2312"/>
      <family val="0"/>
    </font>
    <font>
      <sz val="16"/>
      <name val="宋体"/>
      <family val="0"/>
    </font>
    <font>
      <b/>
      <sz val="18"/>
      <name val="楷体_GB2312"/>
      <family val="0"/>
    </font>
    <font>
      <b/>
      <u val="single"/>
      <sz val="18"/>
      <name val="仿宋_GB2312"/>
      <family val="3"/>
    </font>
    <font>
      <b/>
      <sz val="18"/>
      <name val="仿宋_GB2312"/>
      <family val="3"/>
    </font>
    <font>
      <b/>
      <u val="single"/>
      <sz val="18"/>
      <name val="楷体_GB2312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sz val="12"/>
      <name val="Times New Roman"/>
      <family val="1"/>
    </font>
    <font>
      <b/>
      <sz val="10"/>
      <name val="MS Sans"/>
      <family val="2"/>
    </font>
    <font>
      <sz val="12"/>
      <name val="Arial MT"/>
      <family val="2"/>
    </font>
    <font>
      <sz val="10"/>
      <name val="MS Sans Serif"/>
      <family val="2"/>
    </font>
    <font>
      <sz val="10"/>
      <name val="Helv"/>
      <family val="2"/>
    </font>
    <font>
      <sz val="10"/>
      <name val="Geneva"/>
      <family val="2"/>
    </font>
    <font>
      <u val="single"/>
      <sz val="12"/>
      <name val="Arial MT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1"/>
      <name val="Arial MT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2"/>
      <color indexed="8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0"/>
      <color indexed="8"/>
      <name val="Calibri"/>
      <family val="2"/>
    </font>
    <font>
      <sz val="12"/>
      <name val="SimSun"/>
      <family val="0"/>
    </font>
    <font>
      <sz val="12"/>
      <name val="Arial"/>
      <family val="2"/>
    </font>
    <font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6"/>
      <color rgb="FF000000"/>
      <name val="仿宋_GB2312"/>
      <family val="3"/>
    </font>
    <font>
      <sz val="10"/>
      <color rgb="FF00000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2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3" borderId="5" applyNumberFormat="0" applyAlignment="0" applyProtection="0"/>
    <xf numFmtId="0" fontId="63" fillId="4" borderId="6" applyNumberFormat="0" applyAlignment="0" applyProtection="0"/>
    <xf numFmtId="0" fontId="64" fillId="4" borderId="5" applyNumberFormat="0" applyAlignment="0" applyProtection="0"/>
    <xf numFmtId="0" fontId="65" fillId="5" borderId="7" applyNumberForma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6" borderId="0" applyNumberFormat="0" applyBorder="0" applyAlignment="0" applyProtection="0"/>
    <xf numFmtId="0" fontId="69" fillId="7" borderId="0" applyNumberFormat="0" applyBorder="0" applyAlignment="0" applyProtection="0"/>
    <xf numFmtId="0" fontId="70" fillId="8" borderId="0" applyNumberFormat="0" applyBorder="0" applyAlignment="0" applyProtection="0"/>
    <xf numFmtId="0" fontId="7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71" fillId="9" borderId="0" applyNumberFormat="0" applyBorder="0" applyAlignment="0" applyProtection="0"/>
    <xf numFmtId="0" fontId="71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71" fillId="11" borderId="0" applyNumberFormat="0" applyBorder="0" applyAlignment="0" applyProtection="0"/>
    <xf numFmtId="0" fontId="71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71" fillId="18" borderId="0" applyNumberFormat="0" applyBorder="0" applyAlignment="0" applyProtection="0"/>
    <xf numFmtId="0" fontId="71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71" fillId="2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2" fillId="0" borderId="0">
      <alignment horizontal="center" wrapText="1"/>
      <protection locked="0"/>
    </xf>
    <xf numFmtId="0" fontId="10" fillId="23" borderId="0" applyNumberFormat="0" applyBorder="0" applyAlignment="0" applyProtection="0"/>
    <xf numFmtId="176" fontId="2" fillId="0" borderId="10" applyFill="0" applyProtection="0">
      <alignment horizontal="right"/>
    </xf>
    <xf numFmtId="0" fontId="73" fillId="24" borderId="0" applyNumberFormat="0" applyBorder="0" applyAlignment="0" applyProtection="0"/>
    <xf numFmtId="0" fontId="0" fillId="0" borderId="0">
      <alignment vertical="center"/>
      <protection/>
    </xf>
    <xf numFmtId="0" fontId="74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74" fillId="0" borderId="0">
      <alignment/>
      <protection/>
    </xf>
    <xf numFmtId="0" fontId="75" fillId="0" borderId="0" applyNumberFormat="0" applyFill="0" applyBorder="0" applyAlignment="0" applyProtection="0"/>
    <xf numFmtId="0" fontId="2" fillId="0" borderId="0">
      <alignment/>
      <protection/>
    </xf>
    <xf numFmtId="2" fontId="76" fillId="0" borderId="0">
      <alignment horizontal="right"/>
      <protection/>
    </xf>
    <xf numFmtId="0" fontId="74" fillId="0" borderId="0">
      <alignment/>
      <protection/>
    </xf>
    <xf numFmtId="0" fontId="77" fillId="0" borderId="0" applyNumberFormat="0" applyFont="0" applyFill="0" applyBorder="0" applyAlignment="0" applyProtection="0"/>
    <xf numFmtId="0" fontId="74" fillId="0" borderId="0">
      <alignment/>
      <protection/>
    </xf>
    <xf numFmtId="0" fontId="78" fillId="0" borderId="0">
      <alignment/>
      <protection/>
    </xf>
    <xf numFmtId="1" fontId="76" fillId="0" borderId="11">
      <alignment horizont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74" fillId="0" borderId="0">
      <alignment/>
      <protection/>
    </xf>
    <xf numFmtId="177" fontId="76" fillId="0" borderId="11">
      <alignment horizontal="center"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74" fillId="0" borderId="0">
      <alignment/>
      <protection/>
    </xf>
    <xf numFmtId="0" fontId="10" fillId="25" borderId="0" applyNumberFormat="0" applyBorder="0" applyAlignment="0" applyProtection="0"/>
    <xf numFmtId="0" fontId="2" fillId="0" borderId="0">
      <alignment/>
      <protection/>
    </xf>
    <xf numFmtId="178" fontId="2" fillId="0" borderId="0">
      <alignment/>
      <protection/>
    </xf>
    <xf numFmtId="49" fontId="2" fillId="0" borderId="0" applyFont="0" applyFill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9" fillId="0" borderId="0">
      <alignment/>
      <protection/>
    </xf>
    <xf numFmtId="0" fontId="0" fillId="0" borderId="0">
      <alignment vertical="center"/>
      <protection/>
    </xf>
    <xf numFmtId="0" fontId="73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8" fillId="0" borderId="0">
      <alignment/>
      <protection locked="0"/>
    </xf>
    <xf numFmtId="0" fontId="0" fillId="0" borderId="0">
      <alignment/>
      <protection/>
    </xf>
    <xf numFmtId="0" fontId="69" fillId="17" borderId="0" applyNumberFormat="0" applyBorder="0" applyAlignment="0" applyProtection="0"/>
    <xf numFmtId="0" fontId="2" fillId="0" borderId="0">
      <alignment/>
      <protection/>
    </xf>
    <xf numFmtId="0" fontId="74" fillId="0" borderId="0">
      <alignment/>
      <protection/>
    </xf>
    <xf numFmtId="0" fontId="73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73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2" fillId="0" borderId="0" applyFont="0" applyFill="0" applyBorder="0" applyAlignment="0" applyProtection="0"/>
    <xf numFmtId="0" fontId="10" fillId="25" borderId="0" applyNumberFormat="0" applyBorder="0" applyAlignment="0" applyProtection="0"/>
    <xf numFmtId="179" fontId="2" fillId="0" borderId="0" applyFont="0" applyFill="0" applyBorder="0" applyAlignment="0" applyProtection="0"/>
    <xf numFmtId="0" fontId="10" fillId="30" borderId="0" applyNumberFormat="0" applyBorder="0" applyAlignment="0" applyProtection="0"/>
    <xf numFmtId="1" fontId="80" fillId="0" borderId="0">
      <alignment horizontal="center"/>
      <protection locked="0"/>
    </xf>
    <xf numFmtId="0" fontId="73" fillId="23" borderId="0" applyNumberFormat="0" applyBorder="0" applyAlignment="0" applyProtection="0"/>
    <xf numFmtId="0" fontId="73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3" borderId="0" applyNumberFormat="0" applyBorder="0" applyAlignment="0" applyProtection="0"/>
    <xf numFmtId="180" fontId="2" fillId="0" borderId="0" applyFont="0" applyFill="0" applyBorder="0" applyAlignment="0" applyProtection="0"/>
    <xf numFmtId="0" fontId="73" fillId="23" borderId="0" applyNumberFormat="0" applyBorder="0" applyAlignment="0" applyProtection="0"/>
    <xf numFmtId="0" fontId="73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73" fillId="33" borderId="0" applyNumberFormat="0" applyBorder="0" applyAlignment="0" applyProtection="0"/>
    <xf numFmtId="0" fontId="10" fillId="25" borderId="0" applyNumberFormat="0" applyBorder="0" applyAlignment="0" applyProtection="0"/>
    <xf numFmtId="0" fontId="10" fillId="34" borderId="0" applyNumberFormat="0" applyBorder="0" applyAlignment="0" applyProtection="0"/>
    <xf numFmtId="0" fontId="73" fillId="34" borderId="0" applyNumberFormat="0" applyBorder="0" applyAlignment="0" applyProtection="0"/>
    <xf numFmtId="0" fontId="10" fillId="0" borderId="0">
      <alignment vertical="center"/>
      <protection/>
    </xf>
    <xf numFmtId="0" fontId="81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2" fontId="8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>
      <alignment/>
      <protection/>
    </xf>
    <xf numFmtId="0" fontId="83" fillId="0" borderId="0" applyNumberFormat="0" applyFill="0" applyBorder="0" applyAlignment="0" applyProtection="0"/>
    <xf numFmtId="185" fontId="2" fillId="0" borderId="0" applyFont="0" applyFill="0" applyBorder="0" applyAlignment="0" applyProtection="0"/>
    <xf numFmtId="0" fontId="0" fillId="0" borderId="0">
      <alignment vertical="center"/>
      <protection/>
    </xf>
    <xf numFmtId="186" fontId="82" fillId="0" borderId="0">
      <alignment/>
      <protection/>
    </xf>
    <xf numFmtId="14" fontId="76" fillId="0" borderId="11">
      <alignment/>
      <protection locked="0"/>
    </xf>
    <xf numFmtId="187" fontId="82" fillId="0" borderId="0">
      <alignment/>
      <protection/>
    </xf>
    <xf numFmtId="188" fontId="84" fillId="0" borderId="0">
      <alignment/>
      <protection/>
    </xf>
    <xf numFmtId="38" fontId="85" fillId="11" borderId="0" applyBorder="0" applyAlignment="0" applyProtection="0"/>
    <xf numFmtId="0" fontId="86" fillId="0" borderId="12" applyNumberFormat="0" applyAlignment="0" applyProtection="0"/>
    <xf numFmtId="0" fontId="86" fillId="0" borderId="13">
      <alignment horizontal="left" vertical="center"/>
      <protection/>
    </xf>
    <xf numFmtId="10" fontId="85" fillId="2" borderId="11" applyBorder="0" applyAlignment="0" applyProtection="0"/>
    <xf numFmtId="189" fontId="87" fillId="35" borderId="0">
      <alignment/>
      <protection/>
    </xf>
    <xf numFmtId="189" fontId="88" fillId="36" borderId="0">
      <alignment/>
      <protection/>
    </xf>
    <xf numFmtId="38" fontId="77" fillId="0" borderId="0" applyFont="0" applyFill="0" applyBorder="0" applyAlignment="0" applyProtection="0"/>
    <xf numFmtId="40" fontId="77" fillId="0" borderId="0" applyFont="0" applyFill="0" applyBorder="0" applyAlignment="0" applyProtection="0"/>
    <xf numFmtId="184" fontId="2" fillId="0" borderId="0" applyFont="0" applyFill="0" applyBorder="0" applyAlignment="0" applyProtection="0"/>
    <xf numFmtId="190" fontId="77" fillId="0" borderId="0" applyFont="0" applyFill="0" applyBorder="0" applyAlignment="0" applyProtection="0"/>
    <xf numFmtId="191" fontId="77" fillId="0" borderId="0" applyFont="0" applyFill="0" applyBorder="0" applyAlignment="0" applyProtection="0"/>
    <xf numFmtId="0" fontId="22" fillId="0" borderId="0">
      <alignment vertical="center"/>
      <protection/>
    </xf>
    <xf numFmtId="184" fontId="2" fillId="0" borderId="0" applyFont="0" applyFill="0" applyBorder="0" applyAlignment="0" applyProtection="0"/>
    <xf numFmtId="0" fontId="82" fillId="0" borderId="0">
      <alignment/>
      <protection/>
    </xf>
    <xf numFmtId="37" fontId="89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1" fontId="90" fillId="0" borderId="14" applyBorder="0">
      <alignment/>
      <protection locked="0"/>
    </xf>
    <xf numFmtId="3" fontId="77" fillId="0" borderId="0" applyFont="0" applyFill="0" applyBorder="0" applyAlignment="0" applyProtection="0"/>
    <xf numFmtId="14" fontId="72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10" fontId="84" fillId="0" borderId="0">
      <alignment/>
      <protection/>
    </xf>
    <xf numFmtId="192" fontId="2" fillId="0" borderId="0" applyFont="0" applyFill="0" applyProtection="0">
      <alignment/>
    </xf>
    <xf numFmtId="15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0" fontId="81" fillId="0" borderId="15">
      <alignment horizontal="center"/>
      <protection/>
    </xf>
    <xf numFmtId="0" fontId="77" fillId="37" borderId="0" applyNumberFormat="0" applyFont="0" applyBorder="0" applyAlignment="0" applyProtection="0"/>
    <xf numFmtId="0" fontId="81" fillId="0" borderId="0" applyNumberFormat="0" applyFill="0" applyBorder="0" applyAlignment="0" applyProtection="0"/>
    <xf numFmtId="0" fontId="91" fillId="38" borderId="16">
      <alignment/>
      <protection locked="0"/>
    </xf>
    <xf numFmtId="0" fontId="92" fillId="0" borderId="0">
      <alignment/>
      <protection/>
    </xf>
    <xf numFmtId="0" fontId="91" fillId="38" borderId="16">
      <alignment/>
      <protection locked="0"/>
    </xf>
    <xf numFmtId="0" fontId="91" fillId="38" borderId="16">
      <alignment/>
      <protection locked="0"/>
    </xf>
    <xf numFmtId="0" fontId="3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93" fillId="0" borderId="17" applyNumberFormat="0" applyFill="0" applyProtection="0">
      <alignment horizontal="center"/>
    </xf>
    <xf numFmtId="0" fontId="57" fillId="0" borderId="0" applyNumberFormat="0" applyFill="0" applyBorder="0" applyAlignment="0" applyProtection="0"/>
    <xf numFmtId="0" fontId="94" fillId="39" borderId="0" applyNumberFormat="0" applyBorder="0" applyAlignment="0" applyProtection="0"/>
    <xf numFmtId="0" fontId="95" fillId="0" borderId="10" applyNumberFormat="0" applyFill="0" applyProtection="0">
      <alignment horizontal="center"/>
    </xf>
    <xf numFmtId="0" fontId="96" fillId="7" borderId="0" applyNumberFormat="0" applyBorder="0" applyAlignment="0" applyProtection="0"/>
    <xf numFmtId="0" fontId="69" fillId="7" borderId="0" applyNumberFormat="0" applyBorder="0" applyAlignment="0" applyProtection="0"/>
    <xf numFmtId="0" fontId="97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3" fontId="98" fillId="0" borderId="0" applyFill="0" applyBorder="0" applyAlignment="0" applyProtection="0"/>
    <xf numFmtId="0" fontId="99" fillId="6" borderId="0" applyNumberFormat="0" applyBorder="0" applyAlignment="0" applyProtection="0"/>
    <xf numFmtId="0" fontId="68" fillId="6" borderId="0" applyNumberFormat="0" applyBorder="0" applyAlignment="0" applyProtection="0"/>
    <xf numFmtId="0" fontId="100" fillId="30" borderId="0" applyNumberFormat="0" applyBorder="0" applyAlignment="0" applyProtection="0"/>
    <xf numFmtId="0" fontId="68" fillId="19" borderId="0" applyNumberFormat="0" applyBorder="0" applyAlignment="0" applyProtection="0"/>
    <xf numFmtId="0" fontId="95" fillId="0" borderId="10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4" fillId="41" borderId="0" applyNumberFormat="0" applyBorder="0" applyAlignment="0" applyProtection="0"/>
    <xf numFmtId="0" fontId="94" fillId="42" borderId="0" applyNumberFormat="0" applyBorder="0" applyAlignment="0" applyProtection="0"/>
    <xf numFmtId="0" fontId="2" fillId="0" borderId="17" applyNumberFormat="0" applyFill="0" applyProtection="0">
      <alignment horizontal="left"/>
    </xf>
    <xf numFmtId="1" fontId="2" fillId="0" borderId="10" applyFill="0" applyProtection="0">
      <alignment horizontal="center"/>
    </xf>
    <xf numFmtId="0" fontId="77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68">
    <xf numFmtId="0" fontId="0" fillId="0" borderId="0" xfId="0" applyAlignment="1">
      <alignment vertical="center"/>
    </xf>
    <xf numFmtId="0" fontId="2" fillId="0" borderId="0" xfId="168">
      <alignment/>
      <protection/>
    </xf>
    <xf numFmtId="0" fontId="3" fillId="6" borderId="0" xfId="168" applyFont="1" applyFill="1">
      <alignment/>
      <protection/>
    </xf>
    <xf numFmtId="0" fontId="2" fillId="6" borderId="0" xfId="168" applyFill="1">
      <alignment/>
      <protection/>
    </xf>
    <xf numFmtId="0" fontId="2" fillId="8" borderId="18" xfId="168" applyFill="1" applyBorder="1">
      <alignment/>
      <protection/>
    </xf>
    <xf numFmtId="0" fontId="4" fillId="43" borderId="19" xfId="168" applyFont="1" applyFill="1" applyBorder="1" applyAlignment="1">
      <alignment horizontal="center"/>
      <protection/>
    </xf>
    <xf numFmtId="0" fontId="5" fillId="44" borderId="20" xfId="168" applyFont="1" applyFill="1" applyBorder="1" applyAlignment="1">
      <alignment horizontal="center"/>
      <protection/>
    </xf>
    <xf numFmtId="0" fontId="4" fillId="43" borderId="20" xfId="168" applyFont="1" applyFill="1" applyBorder="1" applyAlignment="1">
      <alignment horizontal="center"/>
      <protection/>
    </xf>
    <xf numFmtId="0" fontId="4" fillId="43" borderId="21" xfId="168" applyFont="1" applyFill="1" applyBorder="1" applyAlignment="1">
      <alignment horizontal="center"/>
      <protection/>
    </xf>
    <xf numFmtId="0" fontId="2" fillId="8" borderId="22" xfId="168" applyFill="1" applyBorder="1">
      <alignment/>
      <protection/>
    </xf>
    <xf numFmtId="0" fontId="2" fillId="8" borderId="23" xfId="168" applyFill="1" applyBorder="1">
      <alignment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2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16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justify" vertical="top" wrapText="1"/>
    </xf>
    <xf numFmtId="0" fontId="14" fillId="0" borderId="16" xfId="0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top"/>
    </xf>
    <xf numFmtId="0" fontId="16" fillId="0" borderId="30" xfId="0" applyFont="1" applyBorder="1" applyAlignment="1">
      <alignment horizontal="left" vertical="top"/>
    </xf>
    <xf numFmtId="0" fontId="16" fillId="0" borderId="26" xfId="0" applyFont="1" applyBorder="1" applyAlignment="1">
      <alignment horizontal="left" vertical="top"/>
    </xf>
    <xf numFmtId="0" fontId="16" fillId="0" borderId="29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29" xfId="0" applyFont="1" applyBorder="1" applyAlignment="1">
      <alignment horizontal="left" vertical="top"/>
    </xf>
    <xf numFmtId="0" fontId="16" fillId="0" borderId="24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6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 vertical="center"/>
    </xf>
    <xf numFmtId="194" fontId="105" fillId="0" borderId="16" xfId="0" applyNumberFormat="1" applyFont="1" applyFill="1" applyBorder="1" applyAlignment="1">
      <alignment horizontal="left" vertical="center"/>
    </xf>
    <xf numFmtId="49" fontId="106" fillId="0" borderId="0" xfId="0" applyNumberFormat="1" applyFont="1" applyFill="1" applyBorder="1" applyAlignment="1">
      <alignment horizontal="center" vertical="center" wrapText="1"/>
    </xf>
    <xf numFmtId="43" fontId="19" fillId="0" borderId="27" xfId="0" applyNumberFormat="1" applyFont="1" applyBorder="1" applyAlignment="1">
      <alignment horizontal="center" vertical="center"/>
    </xf>
    <xf numFmtId="43" fontId="19" fillId="0" borderId="16" xfId="0" applyNumberFormat="1" applyFont="1" applyBorder="1" applyAlignment="1">
      <alignment horizontal="center" vertical="center"/>
    </xf>
    <xf numFmtId="194" fontId="106" fillId="0" borderId="16" xfId="0" applyNumberFormat="1" applyFont="1" applyFill="1" applyBorder="1" applyAlignment="1">
      <alignment horizontal="left" vertical="center"/>
    </xf>
    <xf numFmtId="194" fontId="106" fillId="0" borderId="16" xfId="0" applyNumberFormat="1" applyFont="1" applyFill="1" applyBorder="1" applyAlignment="1">
      <alignment horizontal="left" vertical="center" wrapText="1"/>
    </xf>
    <xf numFmtId="194" fontId="20" fillId="0" borderId="28" xfId="0" applyNumberFormat="1" applyFont="1" applyFill="1" applyBorder="1" applyAlignment="1">
      <alignment horizontal="left" vertical="center"/>
    </xf>
    <xf numFmtId="49" fontId="106" fillId="0" borderId="17" xfId="0" applyNumberFormat="1" applyFont="1" applyFill="1" applyBorder="1" applyAlignment="1">
      <alignment horizontal="center" vertical="center" wrapText="1"/>
    </xf>
    <xf numFmtId="43" fontId="19" fillId="0" borderId="29" xfId="0" applyNumberFormat="1" applyFont="1" applyBorder="1" applyAlignment="1">
      <alignment horizontal="center" vertical="center"/>
    </xf>
    <xf numFmtId="43" fontId="19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4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49" fontId="0" fillId="0" borderId="24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94" fontId="6" fillId="0" borderId="11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194" fontId="0" fillId="0" borderId="11" xfId="0" applyNumberFormat="1" applyBorder="1" applyAlignment="1">
      <alignment horizontal="center" vertical="center" wrapText="1"/>
    </xf>
    <xf numFmtId="194" fontId="0" fillId="0" borderId="17" xfId="0" applyNumberFormat="1" applyFont="1" applyBorder="1" applyAlignment="1">
      <alignment horizontal="center" vertical="center" wrapText="1"/>
    </xf>
    <xf numFmtId="194" fontId="0" fillId="0" borderId="1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94" fontId="0" fillId="0" borderId="0" xfId="0" applyNumberFormat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194" fontId="0" fillId="0" borderId="11" xfId="71" applyNumberFormat="1" applyFont="1" applyBorder="1" applyAlignment="1">
      <alignment horizontal="center" vertical="center" wrapText="1"/>
      <protection/>
    </xf>
    <xf numFmtId="194" fontId="8" fillId="0" borderId="11" xfId="0" applyNumberFormat="1" applyFont="1" applyBorder="1" applyAlignment="1">
      <alignment horizontal="center" vertical="center" wrapText="1"/>
    </xf>
    <xf numFmtId="194" fontId="0" fillId="0" borderId="11" xfId="0" applyNumberFormat="1" applyBorder="1" applyAlignment="1">
      <alignment horizontal="center" vertical="center"/>
    </xf>
    <xf numFmtId="19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194" fontId="8" fillId="0" borderId="25" xfId="0" applyNumberFormat="1" applyFont="1" applyBorder="1" applyAlignment="1">
      <alignment horizontal="left" vertical="top"/>
    </xf>
    <xf numFmtId="194" fontId="8" fillId="0" borderId="30" xfId="0" applyNumberFormat="1" applyFont="1" applyBorder="1" applyAlignment="1">
      <alignment horizontal="left" vertical="top"/>
    </xf>
    <xf numFmtId="194" fontId="8" fillId="0" borderId="26" xfId="0" applyNumberFormat="1" applyFont="1" applyBorder="1" applyAlignment="1">
      <alignment horizontal="left" vertical="top"/>
    </xf>
    <xf numFmtId="194" fontId="8" fillId="0" borderId="27" xfId="0" applyNumberFormat="1" applyFont="1" applyBorder="1" applyAlignment="1">
      <alignment horizontal="left" vertical="top"/>
    </xf>
    <xf numFmtId="194" fontId="8" fillId="0" borderId="0" xfId="0" applyNumberFormat="1" applyFont="1" applyAlignment="1">
      <alignment horizontal="left" vertical="top"/>
    </xf>
    <xf numFmtId="194" fontId="8" fillId="0" borderId="28" xfId="0" applyNumberFormat="1" applyFont="1" applyBorder="1" applyAlignment="1">
      <alignment horizontal="left" vertical="top"/>
    </xf>
    <xf numFmtId="194" fontId="8" fillId="0" borderId="29" xfId="0" applyNumberFormat="1" applyFont="1" applyBorder="1" applyAlignment="1">
      <alignment horizontal="left" vertical="top"/>
    </xf>
    <xf numFmtId="194" fontId="8" fillId="0" borderId="24" xfId="0" applyNumberFormat="1" applyFont="1" applyBorder="1" applyAlignment="1">
      <alignment horizontal="left" vertical="top"/>
    </xf>
    <xf numFmtId="194" fontId="8" fillId="0" borderId="10" xfId="0" applyNumberFormat="1" applyFont="1" applyBorder="1" applyAlignment="1">
      <alignment horizontal="left" vertical="top"/>
    </xf>
    <xf numFmtId="0" fontId="16" fillId="0" borderId="30" xfId="0" applyFont="1" applyFill="1" applyBorder="1" applyAlignment="1">
      <alignment vertical="center"/>
    </xf>
    <xf numFmtId="19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9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94" fontId="9" fillId="0" borderId="0" xfId="0" applyNumberFormat="1" applyFont="1" applyAlignment="1">
      <alignment horizontal="center" vertical="center" wrapText="1"/>
    </xf>
    <xf numFmtId="194" fontId="0" fillId="0" borderId="0" xfId="0" applyNumberFormat="1" applyFont="1" applyAlignment="1">
      <alignment horizontal="center" vertical="center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vertical="center" wrapText="1"/>
    </xf>
    <xf numFmtId="49" fontId="22" fillId="0" borderId="24" xfId="0" applyNumberFormat="1" applyFont="1" applyBorder="1" applyAlignment="1">
      <alignment horizontal="left" vertical="center" wrapText="1"/>
    </xf>
    <xf numFmtId="0" fontId="22" fillId="0" borderId="24" xfId="0" applyFont="1" applyBorder="1" applyAlignment="1">
      <alignment horizontal="right" vertical="center" wrapText="1"/>
    </xf>
    <xf numFmtId="0" fontId="14" fillId="0" borderId="34" xfId="0" applyFont="1" applyBorder="1" applyAlignment="1">
      <alignment horizontal="center" vertical="center" wrapText="1"/>
    </xf>
    <xf numFmtId="195" fontId="14" fillId="0" borderId="35" xfId="0" applyNumberFormat="1" applyFont="1" applyBorder="1" applyAlignment="1">
      <alignment horizontal="right" vertical="center" wrapText="1"/>
    </xf>
    <xf numFmtId="195" fontId="14" fillId="0" borderId="22" xfId="0" applyNumberFormat="1" applyFont="1" applyBorder="1" applyAlignment="1">
      <alignment horizontal="right" vertical="center" wrapText="1"/>
    </xf>
    <xf numFmtId="0" fontId="13" fillId="0" borderId="36" xfId="0" applyFont="1" applyBorder="1" applyAlignment="1">
      <alignment vertical="center" wrapText="1"/>
    </xf>
    <xf numFmtId="194" fontId="14" fillId="0" borderId="22" xfId="0" applyNumberFormat="1" applyFont="1" applyBorder="1" applyAlignment="1">
      <alignment horizontal="right" vertical="center" wrapText="1"/>
    </xf>
    <xf numFmtId="195" fontId="14" fillId="0" borderId="37" xfId="0" applyNumberFormat="1" applyFont="1" applyBorder="1" applyAlignment="1">
      <alignment horizontal="right" vertical="center" wrapText="1"/>
    </xf>
    <xf numFmtId="195" fontId="14" fillId="0" borderId="38" xfId="0" applyNumberFormat="1" applyFont="1" applyBorder="1" applyAlignment="1">
      <alignment horizontal="right" vertical="center" wrapText="1"/>
    </xf>
    <xf numFmtId="0" fontId="15" fillId="0" borderId="39" xfId="0" applyFont="1" applyBorder="1" applyAlignment="1">
      <alignment horizontal="justify" vertical="center" wrapText="1"/>
    </xf>
    <xf numFmtId="194" fontId="14" fillId="0" borderId="38" xfId="0" applyNumberFormat="1" applyFont="1" applyBorder="1" applyAlignment="1">
      <alignment horizontal="right" vertical="center" wrapText="1"/>
    </xf>
    <xf numFmtId="0" fontId="13" fillId="0" borderId="39" xfId="0" applyFont="1" applyBorder="1" applyAlignment="1">
      <alignment vertical="center" wrapText="1"/>
    </xf>
    <xf numFmtId="0" fontId="14" fillId="0" borderId="39" xfId="0" applyFont="1" applyBorder="1" applyAlignment="1">
      <alignment horizontal="justify" vertical="center" wrapText="1"/>
    </xf>
    <xf numFmtId="194" fontId="14" fillId="0" borderId="40" xfId="0" applyNumberFormat="1" applyFont="1" applyBorder="1" applyAlignment="1">
      <alignment horizontal="right" vertical="center" wrapText="1"/>
    </xf>
    <xf numFmtId="195" fontId="14" fillId="0" borderId="41" xfId="0" applyNumberFormat="1" applyFont="1" applyBorder="1" applyAlignment="1">
      <alignment horizontal="right" vertical="center" wrapText="1"/>
    </xf>
    <xf numFmtId="195" fontId="14" fillId="0" borderId="42" xfId="0" applyNumberFormat="1" applyFont="1" applyBorder="1" applyAlignment="1">
      <alignment horizontal="right" vertical="center" wrapText="1"/>
    </xf>
    <xf numFmtId="0" fontId="14" fillId="0" borderId="42" xfId="0" applyFont="1" applyBorder="1" applyAlignment="1">
      <alignment horizontal="center" vertical="center" wrapText="1"/>
    </xf>
    <xf numFmtId="194" fontId="14" fillId="0" borderId="42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0" fontId="8" fillId="0" borderId="4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top"/>
    </xf>
    <xf numFmtId="194" fontId="16" fillId="0" borderId="0" xfId="0" applyNumberFormat="1" applyFont="1" applyBorder="1" applyAlignment="1">
      <alignment horizontal="center" vertical="center"/>
    </xf>
    <xf numFmtId="195" fontId="14" fillId="0" borderId="16" xfId="0" applyNumberFormat="1" applyFont="1" applyBorder="1" applyAlignment="1">
      <alignment horizontal="right" vertical="center" wrapText="1"/>
    </xf>
    <xf numFmtId="194" fontId="14" fillId="0" borderId="16" xfId="0" applyNumberFormat="1" applyFont="1" applyBorder="1" applyAlignment="1">
      <alignment horizontal="right" vertical="center" wrapText="1"/>
    </xf>
    <xf numFmtId="194" fontId="14" fillId="0" borderId="16" xfId="0" applyNumberFormat="1" applyFont="1" applyBorder="1" applyAlignment="1">
      <alignment horizontal="center" vertical="center" wrapText="1"/>
    </xf>
    <xf numFmtId="195" fontId="14" fillId="0" borderId="16" xfId="0" applyNumberFormat="1" applyFont="1" applyBorder="1" applyAlignment="1">
      <alignment horizontal="right" vertical="top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3" fillId="4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8" fillId="0" borderId="25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9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2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194" fontId="3" fillId="0" borderId="11" xfId="0" applyNumberFormat="1" applyFont="1" applyFill="1" applyBorder="1" applyAlignment="1">
      <alignment horizontal="center" vertical="center"/>
    </xf>
    <xf numFmtId="194" fontId="3" fillId="0" borderId="11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0" xfId="71" applyFont="1" applyAlignment="1">
      <alignment horizontal="center" vertical="center" wrapText="1"/>
      <protection/>
    </xf>
    <xf numFmtId="0" fontId="7" fillId="0" borderId="0" xfId="71" applyFont="1" applyAlignment="1">
      <alignment horizontal="center" vertical="center"/>
      <protection/>
    </xf>
    <xf numFmtId="0" fontId="8" fillId="0" borderId="0" xfId="71" applyFont="1" applyAlignment="1">
      <alignment horizontal="center" vertical="center" wrapText="1"/>
      <protection/>
    </xf>
    <xf numFmtId="0" fontId="8" fillId="0" borderId="0" xfId="71" applyFont="1" applyAlignment="1">
      <alignment horizontal="center" vertical="center"/>
      <protection/>
    </xf>
    <xf numFmtId="0" fontId="0" fillId="0" borderId="0" xfId="71" applyFont="1" applyAlignment="1">
      <alignment horizontal="right" vertical="center" wrapText="1"/>
      <protection/>
    </xf>
    <xf numFmtId="0" fontId="0" fillId="0" borderId="0" xfId="71" applyFont="1" applyAlignment="1">
      <alignment horizontal="right" vertical="center"/>
      <protection/>
    </xf>
    <xf numFmtId="0" fontId="0" fillId="0" borderId="24" xfId="71" applyFont="1" applyBorder="1" applyAlignment="1">
      <alignment horizontal="left" vertical="center" wrapText="1"/>
      <protection/>
    </xf>
    <xf numFmtId="0" fontId="0" fillId="0" borderId="24" xfId="71" applyFont="1" applyBorder="1" applyAlignment="1">
      <alignment vertical="center" wrapText="1"/>
      <protection/>
    </xf>
    <xf numFmtId="49" fontId="0" fillId="0" borderId="24" xfId="71" applyNumberFormat="1" applyFont="1" applyBorder="1" applyAlignment="1">
      <alignment horizontal="left" vertical="center" wrapText="1"/>
      <protection/>
    </xf>
    <xf numFmtId="0" fontId="6" fillId="0" borderId="11" xfId="71" applyFont="1" applyBorder="1" applyAlignment="1">
      <alignment horizontal="center" vertical="center" wrapText="1"/>
      <protection/>
    </xf>
    <xf numFmtId="0" fontId="6" fillId="0" borderId="22" xfId="71" applyFont="1" applyBorder="1" applyAlignment="1">
      <alignment horizontal="center" vertical="center" wrapText="1"/>
      <protection/>
    </xf>
    <xf numFmtId="0" fontId="6" fillId="0" borderId="44" xfId="71" applyFont="1" applyBorder="1" applyAlignment="1">
      <alignment horizontal="center" vertical="center"/>
      <protection/>
    </xf>
    <xf numFmtId="0" fontId="6" fillId="0" borderId="13" xfId="71" applyFont="1" applyBorder="1" applyAlignment="1">
      <alignment horizontal="center" vertical="center"/>
      <protection/>
    </xf>
    <xf numFmtId="0" fontId="6" fillId="0" borderId="16" xfId="71" applyFont="1" applyBorder="1" applyAlignment="1">
      <alignment horizontal="center" vertical="center" wrapText="1"/>
      <protection/>
    </xf>
    <xf numFmtId="0" fontId="6" fillId="0" borderId="31" xfId="71" applyFont="1" applyBorder="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center" vertical="center"/>
      <protection/>
    </xf>
    <xf numFmtId="0" fontId="6" fillId="0" borderId="17" xfId="71" applyFont="1" applyBorder="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49" fontId="6" fillId="0" borderId="11" xfId="71" applyNumberFormat="1" applyFont="1" applyBorder="1" applyAlignment="1">
      <alignment horizontal="center" vertical="center" wrapText="1"/>
      <protection/>
    </xf>
    <xf numFmtId="49" fontId="6" fillId="0" borderId="17" xfId="71" applyNumberFormat="1" applyFont="1" applyBorder="1" applyAlignment="1">
      <alignment horizontal="center" vertical="center" wrapText="1"/>
      <protection/>
    </xf>
    <xf numFmtId="0" fontId="0" fillId="0" borderId="11" xfId="71" applyFont="1" applyBorder="1" applyAlignment="1">
      <alignment horizontal="center" vertical="center"/>
      <protection/>
    </xf>
    <xf numFmtId="49" fontId="24" fillId="0" borderId="11" xfId="71" applyNumberFormat="1" applyFont="1" applyBorder="1" applyAlignment="1">
      <alignment horizontal="center" vertical="center" wrapText="1"/>
      <protection/>
    </xf>
    <xf numFmtId="0" fontId="23" fillId="0" borderId="11" xfId="71" applyFont="1" applyBorder="1" applyAlignment="1">
      <alignment horizontal="left" vertical="center" wrapText="1"/>
      <protection/>
    </xf>
    <xf numFmtId="194" fontId="3" fillId="0" borderId="11" xfId="71" applyNumberFormat="1" applyFont="1" applyBorder="1" applyAlignment="1">
      <alignment horizontal="center" vertical="center"/>
      <protection/>
    </xf>
    <xf numFmtId="194" fontId="16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3" fillId="0" borderId="11" xfId="71" applyFont="1" applyBorder="1" applyAlignment="1">
      <alignment vertical="center" wrapText="1"/>
      <protection/>
    </xf>
    <xf numFmtId="194" fontId="3" fillId="0" borderId="11" xfId="71" applyNumberFormat="1" applyFont="1" applyBorder="1" applyAlignment="1">
      <alignment horizontal="center" vertical="center" wrapText="1"/>
      <protection/>
    </xf>
    <xf numFmtId="0" fontId="8" fillId="0" borderId="22" xfId="71" applyFont="1" applyBorder="1" applyAlignment="1">
      <alignment horizontal="left" vertical="top" wrapText="1"/>
      <protection/>
    </xf>
    <xf numFmtId="0" fontId="8" fillId="0" borderId="17" xfId="71" applyFont="1" applyBorder="1" applyAlignment="1">
      <alignment horizontal="left" vertical="center" wrapText="1"/>
      <protection/>
    </xf>
    <xf numFmtId="0" fontId="0" fillId="0" borderId="24" xfId="71" applyFont="1" applyBorder="1" applyAlignment="1">
      <alignment horizontal="right" vertical="center" wrapText="1"/>
      <protection/>
    </xf>
    <xf numFmtId="0" fontId="6" fillId="0" borderId="31" xfId="71" applyFont="1" applyBorder="1" applyAlignment="1">
      <alignment horizontal="center" vertical="center"/>
      <protection/>
    </xf>
    <xf numFmtId="0" fontId="6" fillId="0" borderId="11" xfId="71" applyFont="1" applyBorder="1" applyAlignment="1">
      <alignment horizontal="center" vertical="center"/>
      <protection/>
    </xf>
    <xf numFmtId="0" fontId="6" fillId="0" borderId="44" xfId="71" applyFont="1" applyBorder="1" applyAlignment="1">
      <alignment horizontal="center" vertical="center" wrapText="1"/>
      <protection/>
    </xf>
    <xf numFmtId="0" fontId="6" fillId="0" borderId="11" xfId="71" applyFont="1" applyBorder="1" applyAlignment="1">
      <alignment horizontal="center" vertical="center" wrapText="1" shrinkToFit="1"/>
      <protection/>
    </xf>
    <xf numFmtId="0" fontId="8" fillId="0" borderId="25" xfId="71" applyFont="1" applyBorder="1" applyAlignment="1">
      <alignment horizontal="left" vertical="top" wrapText="1"/>
      <protection/>
    </xf>
    <xf numFmtId="0" fontId="8" fillId="0" borderId="30" xfId="71" applyFont="1" applyBorder="1" applyAlignment="1">
      <alignment horizontal="left" vertical="top" wrapText="1"/>
      <protection/>
    </xf>
    <xf numFmtId="0" fontId="8" fillId="0" borderId="29" xfId="71" applyFont="1" applyBorder="1" applyAlignment="1">
      <alignment horizontal="left" vertical="top" wrapText="1"/>
      <protection/>
    </xf>
    <xf numFmtId="0" fontId="8" fillId="0" borderId="24" xfId="71" applyFont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11" xfId="71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8" fillId="0" borderId="26" xfId="71" applyFont="1" applyBorder="1" applyAlignment="1">
      <alignment horizontal="left" vertical="top" wrapText="1"/>
      <protection/>
    </xf>
    <xf numFmtId="0" fontId="8" fillId="0" borderId="10" xfId="71" applyFont="1" applyBorder="1" applyAlignment="1">
      <alignment horizontal="left" vertical="top" wrapText="1"/>
      <protection/>
    </xf>
    <xf numFmtId="0" fontId="0" fillId="0" borderId="24" xfId="0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49" fontId="6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194" fontId="3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194" fontId="3" fillId="0" borderId="11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194" fontId="16" fillId="0" borderId="45" xfId="0" applyNumberFormat="1" applyFont="1" applyBorder="1" applyAlignment="1">
      <alignment horizontal="center" vertical="center"/>
    </xf>
    <xf numFmtId="194" fontId="3" fillId="0" borderId="45" xfId="0" applyNumberFormat="1" applyFont="1" applyBorder="1" applyAlignment="1">
      <alignment horizontal="center" vertical="center" wrapText="1"/>
    </xf>
    <xf numFmtId="194" fontId="3" fillId="0" borderId="22" xfId="0" applyNumberFormat="1" applyFont="1" applyBorder="1" applyAlignment="1">
      <alignment horizontal="center" vertical="center" wrapText="1"/>
    </xf>
    <xf numFmtId="194" fontId="3" fillId="0" borderId="35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25" fillId="0" borderId="0" xfId="0" applyFont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49" xfId="0" applyFont="1" applyBorder="1" applyAlignment="1">
      <alignment horizontal="left" vertical="top" wrapText="1"/>
    </xf>
    <xf numFmtId="0" fontId="8" fillId="0" borderId="50" xfId="0" applyFont="1" applyBorder="1" applyAlignment="1">
      <alignment horizontal="left" vertical="top" wrapText="1"/>
    </xf>
    <xf numFmtId="49" fontId="0" fillId="0" borderId="0" xfId="0" applyNumberForma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 wrapText="1"/>
    </xf>
    <xf numFmtId="49" fontId="27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94" fontId="3" fillId="0" borderId="11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94" fontId="3" fillId="0" borderId="22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28" fillId="0" borderId="0" xfId="0" applyFont="1" applyAlignment="1">
      <alignment vertical="center"/>
    </xf>
    <xf numFmtId="0" fontId="0" fillId="0" borderId="24" xfId="0" applyFont="1" applyBorder="1" applyAlignment="1">
      <alignment horizontal="right" vertical="center" wrapText="1"/>
    </xf>
    <xf numFmtId="0" fontId="6" fillId="0" borderId="51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51" xfId="0" applyBorder="1" applyAlignment="1">
      <alignment vertical="center"/>
    </xf>
    <xf numFmtId="194" fontId="0" fillId="0" borderId="11" xfId="0" applyNumberFormat="1" applyFont="1" applyBorder="1" applyAlignment="1">
      <alignment horizontal="right" vertical="center" wrapText="1"/>
    </xf>
    <xf numFmtId="194" fontId="0" fillId="0" borderId="11" xfId="0" applyNumberFormat="1" applyFont="1" applyBorder="1" applyAlignment="1">
      <alignment horizontal="right" vertical="top" wrapText="1"/>
    </xf>
    <xf numFmtId="0" fontId="8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94" fontId="0" fillId="0" borderId="22" xfId="0" applyNumberFormat="1" applyFont="1" applyBorder="1" applyAlignment="1">
      <alignment horizontal="right" vertical="center" wrapText="1"/>
    </xf>
    <xf numFmtId="194" fontId="0" fillId="0" borderId="32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top"/>
    </xf>
    <xf numFmtId="0" fontId="6" fillId="0" borderId="11" xfId="0" applyFont="1" applyBorder="1" applyAlignment="1">
      <alignment vertical="center" wrapText="1"/>
    </xf>
    <xf numFmtId="194" fontId="0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9" xfId="0" applyFont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1" fillId="0" borderId="24" xfId="0" applyFont="1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3" fontId="8" fillId="0" borderId="11" xfId="15" applyNumberFormat="1" applyFont="1" applyFill="1" applyBorder="1" applyAlignment="1">
      <alignment horizontal="center" vertical="center" shrinkToFit="1"/>
    </xf>
    <xf numFmtId="43" fontId="8" fillId="0" borderId="11" xfId="15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top"/>
    </xf>
    <xf numFmtId="0" fontId="8" fillId="0" borderId="30" xfId="0" applyFont="1" applyFill="1" applyBorder="1" applyAlignment="1">
      <alignment vertical="top"/>
    </xf>
    <xf numFmtId="0" fontId="8" fillId="0" borderId="2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3" fontId="8" fillId="0" borderId="26" xfId="15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top"/>
    </xf>
    <xf numFmtId="0" fontId="26" fillId="0" borderId="0" xfId="0" applyFont="1" applyFill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3" fontId="3" fillId="0" borderId="11" xfId="15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43" fontId="3" fillId="0" borderId="26" xfId="15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43" fontId="0" fillId="0" borderId="11" xfId="15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49" fontId="32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top" wrapText="1"/>
    </xf>
    <xf numFmtId="0" fontId="8" fillId="0" borderId="3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29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0" fillId="0" borderId="11" xfId="15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3" fontId="0" fillId="0" borderId="11" xfId="15" applyNumberFormat="1" applyFont="1" applyFill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43" fontId="8" fillId="0" borderId="25" xfId="15" applyNumberFormat="1" applyFont="1" applyFill="1" applyBorder="1" applyAlignment="1">
      <alignment horizontal="left" vertical="top" shrinkToFit="1"/>
    </xf>
    <xf numFmtId="43" fontId="8" fillId="0" borderId="30" xfId="15" applyNumberFormat="1" applyFont="1" applyFill="1" applyBorder="1" applyAlignment="1">
      <alignment horizontal="left" vertical="top" shrinkToFit="1"/>
    </xf>
    <xf numFmtId="0" fontId="8" fillId="0" borderId="2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43" fontId="8" fillId="0" borderId="27" xfId="15" applyNumberFormat="1" applyFont="1" applyFill="1" applyBorder="1" applyAlignment="1">
      <alignment horizontal="left" vertical="top" shrinkToFit="1"/>
    </xf>
    <xf numFmtId="43" fontId="8" fillId="0" borderId="0" xfId="15" applyNumberFormat="1" applyFont="1" applyFill="1" applyBorder="1" applyAlignment="1">
      <alignment horizontal="left" vertical="top" shrinkToFit="1"/>
    </xf>
    <xf numFmtId="0" fontId="8" fillId="0" borderId="29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3" fontId="8" fillId="0" borderId="29" xfId="15" applyNumberFormat="1" applyFont="1" applyFill="1" applyBorder="1" applyAlignment="1">
      <alignment horizontal="left" vertical="top" shrinkToFit="1"/>
    </xf>
    <xf numFmtId="43" fontId="8" fillId="0" borderId="24" xfId="15" applyNumberFormat="1" applyFont="1" applyFill="1" applyBorder="1" applyAlignment="1">
      <alignment horizontal="left" vertical="top" shrinkToFit="1"/>
    </xf>
    <xf numFmtId="43" fontId="8" fillId="0" borderId="26" xfId="15" applyNumberFormat="1" applyFont="1" applyFill="1" applyBorder="1" applyAlignment="1">
      <alignment horizontal="left" vertical="top" shrinkToFit="1"/>
    </xf>
    <xf numFmtId="43" fontId="8" fillId="0" borderId="28" xfId="15" applyNumberFormat="1" applyFont="1" applyFill="1" applyBorder="1" applyAlignment="1">
      <alignment horizontal="left" vertical="top" shrinkToFit="1"/>
    </xf>
    <xf numFmtId="43" fontId="8" fillId="0" borderId="10" xfId="15" applyNumberFormat="1" applyFont="1" applyFill="1" applyBorder="1" applyAlignment="1">
      <alignment horizontal="left" vertical="top" shrinkToFit="1"/>
    </xf>
    <xf numFmtId="194" fontId="3" fillId="0" borderId="11" xfId="15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8" fillId="0" borderId="25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29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94" fontId="21" fillId="0" borderId="11" xfId="0" applyNumberFormat="1" applyFont="1" applyBorder="1" applyAlignment="1">
      <alignment horizontal="right" vertical="center" wrapText="1"/>
    </xf>
    <xf numFmtId="194" fontId="3" fillId="0" borderId="11" xfId="0" applyNumberFormat="1" applyFont="1" applyFill="1" applyBorder="1" applyAlignment="1">
      <alignment horizontal="right" vertical="center" wrapText="1"/>
    </xf>
    <xf numFmtId="194" fontId="3" fillId="0" borderId="11" xfId="15" applyNumberFormat="1" applyFont="1" applyFill="1" applyBorder="1" applyAlignment="1">
      <alignment horizontal="right" vertical="center" wrapText="1" shrinkToFit="1"/>
    </xf>
    <xf numFmtId="0" fontId="107" fillId="0" borderId="0" xfId="0" applyFont="1" applyAlignment="1">
      <alignment vertical="center"/>
    </xf>
    <xf numFmtId="194" fontId="3" fillId="0" borderId="11" xfId="15" applyNumberFormat="1" applyFont="1" applyFill="1" applyBorder="1" applyAlignment="1">
      <alignment horizontal="center" vertical="center"/>
    </xf>
    <xf numFmtId="194" fontId="3" fillId="0" borderId="31" xfId="0" applyNumberFormat="1" applyFont="1" applyFill="1" applyBorder="1" applyAlignment="1">
      <alignment horizontal="center" vertical="center" wrapText="1"/>
    </xf>
    <xf numFmtId="194" fontId="3" fillId="0" borderId="26" xfId="15" applyNumberFormat="1" applyFont="1" applyFill="1" applyBorder="1" applyAlignment="1">
      <alignment horizontal="center" vertical="center"/>
    </xf>
    <xf numFmtId="194" fontId="3" fillId="0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4" fontId="0" fillId="0" borderId="0" xfId="0" applyNumberFormat="1" applyAlignment="1">
      <alignment vertical="center"/>
    </xf>
    <xf numFmtId="194" fontId="26" fillId="0" borderId="0" xfId="0" applyNumberFormat="1" applyFont="1" applyAlignment="1">
      <alignment horizontal="center" vertical="center"/>
    </xf>
    <xf numFmtId="194" fontId="0" fillId="0" borderId="0" xfId="0" applyNumberFormat="1" applyFont="1" applyAlignment="1">
      <alignment horizontal="right" vertical="center"/>
    </xf>
    <xf numFmtId="194" fontId="0" fillId="0" borderId="24" xfId="0" applyNumberFormat="1" applyFont="1" applyBorder="1" applyAlignment="1">
      <alignment horizontal="left" vertical="center"/>
    </xf>
    <xf numFmtId="194" fontId="6" fillId="0" borderId="11" xfId="0" applyNumberFormat="1" applyFont="1" applyBorder="1" applyAlignment="1">
      <alignment horizontal="center" vertical="center" wrapText="1"/>
    </xf>
    <xf numFmtId="194" fontId="27" fillId="0" borderId="11" xfId="0" applyNumberFormat="1" applyFont="1" applyBorder="1" applyAlignment="1">
      <alignment horizontal="center" vertical="center"/>
    </xf>
    <xf numFmtId="194" fontId="3" fillId="0" borderId="11" xfId="15" applyNumberFormat="1" applyFont="1" applyFill="1" applyBorder="1" applyAlignment="1">
      <alignment vertical="center" wrapText="1"/>
    </xf>
    <xf numFmtId="194" fontId="8" fillId="0" borderId="11" xfId="0" applyNumberFormat="1" applyFont="1" applyBorder="1" applyAlignment="1">
      <alignment vertical="top"/>
    </xf>
    <xf numFmtId="194" fontId="6" fillId="0" borderId="44" xfId="0" applyNumberFormat="1" applyFont="1" applyBorder="1" applyAlignment="1">
      <alignment horizontal="center" vertical="center"/>
    </xf>
    <xf numFmtId="194" fontId="6" fillId="0" borderId="31" xfId="0" applyNumberFormat="1" applyFont="1" applyBorder="1" applyAlignment="1">
      <alignment horizontal="center" vertical="center"/>
    </xf>
    <xf numFmtId="194" fontId="6" fillId="0" borderId="22" xfId="0" applyNumberFormat="1" applyFont="1" applyBorder="1" applyAlignment="1">
      <alignment horizontal="center" vertical="center"/>
    </xf>
    <xf numFmtId="194" fontId="6" fillId="0" borderId="17" xfId="0" applyNumberFormat="1" applyFont="1" applyBorder="1" applyAlignment="1">
      <alignment horizontal="center" vertical="center"/>
    </xf>
    <xf numFmtId="0" fontId="31" fillId="0" borderId="24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94" fontId="8" fillId="0" borderId="0" xfId="0" applyNumberFormat="1" applyFont="1" applyAlignment="1">
      <alignment horizontal="center" vertical="center"/>
    </xf>
    <xf numFmtId="194" fontId="0" fillId="0" borderId="24" xfId="0" applyNumberFormat="1" applyFont="1" applyBorder="1" applyAlignment="1">
      <alignment horizontal="left" vertical="center" wrapText="1"/>
    </xf>
    <xf numFmtId="194" fontId="6" fillId="0" borderId="30" xfId="0" applyNumberFormat="1" applyFont="1" applyBorder="1" applyAlignment="1">
      <alignment horizontal="center" vertical="center" wrapText="1"/>
    </xf>
    <xf numFmtId="194" fontId="35" fillId="0" borderId="11" xfId="0" applyNumberFormat="1" applyFont="1" applyBorder="1" applyAlignment="1">
      <alignment horizontal="right" vertical="center" wrapText="1"/>
    </xf>
    <xf numFmtId="194" fontId="35" fillId="0" borderId="22" xfId="0" applyNumberFormat="1" applyFont="1" applyBorder="1" applyAlignment="1">
      <alignment horizontal="right" vertical="center" wrapText="1"/>
    </xf>
    <xf numFmtId="194" fontId="8" fillId="0" borderId="30" xfId="0" applyNumberFormat="1" applyFont="1" applyBorder="1" applyAlignment="1">
      <alignment vertical="top" wrapText="1"/>
    </xf>
    <xf numFmtId="194" fontId="8" fillId="0" borderId="11" xfId="0" applyNumberFormat="1" applyFont="1" applyBorder="1" applyAlignment="1">
      <alignment vertical="top" wrapText="1"/>
    </xf>
    <xf numFmtId="194" fontId="8" fillId="0" borderId="24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194" fontId="8" fillId="0" borderId="0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94" fontId="6" fillId="0" borderId="13" xfId="0" applyNumberFormat="1" applyFont="1" applyBorder="1" applyAlignment="1">
      <alignment horizontal="center" vertical="center"/>
    </xf>
    <xf numFmtId="194" fontId="6" fillId="0" borderId="22" xfId="0" applyNumberFormat="1" applyFont="1" applyBorder="1" applyAlignment="1">
      <alignment horizontal="center" vertical="center" wrapText="1"/>
    </xf>
    <xf numFmtId="194" fontId="6" fillId="0" borderId="17" xfId="0" applyNumberFormat="1" applyFont="1" applyBorder="1" applyAlignment="1">
      <alignment horizontal="center" vertical="center" wrapText="1"/>
    </xf>
    <xf numFmtId="1" fontId="0" fillId="0" borderId="57" xfId="0" applyNumberFormat="1" applyBorder="1" applyAlignment="1">
      <alignment horizontal="center" vertical="center"/>
    </xf>
    <xf numFmtId="194" fontId="104" fillId="0" borderId="11" xfId="0" applyNumberFormat="1" applyFont="1" applyBorder="1" applyAlignment="1">
      <alignment horizontal="center" vertical="center" wrapText="1"/>
    </xf>
    <xf numFmtId="194" fontId="3" fillId="0" borderId="31" xfId="0" applyNumberFormat="1" applyFont="1" applyBorder="1" applyAlignment="1">
      <alignment horizontal="center" vertical="center" wrapText="1"/>
    </xf>
    <xf numFmtId="0" fontId="106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57" xfId="0" applyNumberFormat="1" applyBorder="1" applyAlignment="1">
      <alignment horizontal="center" vertical="center"/>
    </xf>
    <xf numFmtId="194" fontId="106" fillId="0" borderId="11" xfId="0" applyNumberFormat="1" applyFont="1" applyBorder="1" applyAlignment="1">
      <alignment horizontal="center" vertical="center" wrapText="1"/>
    </xf>
    <xf numFmtId="0" fontId="106" fillId="0" borderId="31" xfId="0" applyFont="1" applyBorder="1" applyAlignment="1">
      <alignment horizontal="center" vertical="center"/>
    </xf>
    <xf numFmtId="194" fontId="0" fillId="0" borderId="24" xfId="0" applyNumberFormat="1" applyFont="1" applyBorder="1" applyAlignment="1">
      <alignment horizontal="right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/>
    </xf>
    <xf numFmtId="1" fontId="0" fillId="0" borderId="60" xfId="0" applyNumberFormat="1" applyBorder="1" applyAlignment="1">
      <alignment horizontal="center" vertical="center"/>
    </xf>
    <xf numFmtId="1" fontId="0" fillId="0" borderId="57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61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0" fontId="6" fillId="0" borderId="4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194" fontId="0" fillId="0" borderId="11" xfId="0" applyNumberFormat="1" applyFont="1" applyBorder="1" applyAlignment="1">
      <alignment vertical="center" wrapText="1"/>
    </xf>
    <xf numFmtId="0" fontId="106" fillId="0" borderId="26" xfId="0" applyFont="1" applyBorder="1" applyAlignment="1">
      <alignment horizontal="center" vertical="center"/>
    </xf>
    <xf numFmtId="194" fontId="3" fillId="0" borderId="11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104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 wrapText="1"/>
    </xf>
    <xf numFmtId="194" fontId="104" fillId="0" borderId="11" xfId="0" applyNumberFormat="1" applyFont="1" applyBorder="1" applyAlignment="1">
      <alignment vertical="center" wrapText="1"/>
    </xf>
    <xf numFmtId="194" fontId="3" fillId="0" borderId="26" xfId="0" applyNumberFormat="1" applyFont="1" applyBorder="1" applyAlignment="1">
      <alignment vertical="center" wrapText="1"/>
    </xf>
    <xf numFmtId="0" fontId="106" fillId="0" borderId="26" xfId="0" applyFont="1" applyBorder="1" applyAlignment="1">
      <alignment horizontal="center" vertical="center"/>
    </xf>
    <xf numFmtId="194" fontId="104" fillId="0" borderId="32" xfId="0" applyNumberFormat="1" applyFont="1" applyBorder="1" applyAlignment="1">
      <alignment vertical="center" wrapText="1"/>
    </xf>
    <xf numFmtId="194" fontId="106" fillId="0" borderId="32" xfId="0" applyNumberFormat="1" applyFont="1" applyBorder="1" applyAlignment="1">
      <alignment vertical="center" wrapText="1"/>
    </xf>
    <xf numFmtId="0" fontId="8" fillId="0" borderId="30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0" fillId="0" borderId="52" xfId="0" applyBorder="1" applyAlignment="1">
      <alignment vertical="center"/>
    </xf>
    <xf numFmtId="0" fontId="8" fillId="0" borderId="5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194" fontId="6" fillId="0" borderId="11" xfId="0" applyNumberFormat="1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right" vertical="center" wrapText="1"/>
    </xf>
    <xf numFmtId="0" fontId="0" fillId="0" borderId="51" xfId="0" applyBorder="1" applyAlignment="1">
      <alignment horizontal="center" vertical="center"/>
    </xf>
    <xf numFmtId="0" fontId="3" fillId="0" borderId="0" xfId="0" applyFont="1" applyAlignment="1">
      <alignment vertical="center"/>
    </xf>
    <xf numFmtId="194" fontId="0" fillId="0" borderId="0" xfId="0" applyNumberFormat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/>
    </xf>
    <xf numFmtId="49" fontId="37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94" fontId="26" fillId="0" borderId="0" xfId="0" applyNumberFormat="1" applyFont="1" applyAlignment="1">
      <alignment horizontal="right" vertical="center" wrapText="1"/>
    </xf>
    <xf numFmtId="194" fontId="8" fillId="0" borderId="0" xfId="0" applyNumberFormat="1" applyFont="1" applyAlignment="1">
      <alignment horizontal="right" vertical="center" wrapText="1"/>
    </xf>
    <xf numFmtId="194" fontId="0" fillId="0" borderId="0" xfId="0" applyNumberFormat="1" applyFont="1" applyAlignment="1">
      <alignment horizontal="right" vertical="center" wrapText="1"/>
    </xf>
    <xf numFmtId="194" fontId="0" fillId="0" borderId="24" xfId="0" applyNumberFormat="1" applyFont="1" applyBorder="1" applyAlignment="1">
      <alignment horizontal="right" vertical="center" wrapText="1"/>
    </xf>
    <xf numFmtId="194" fontId="6" fillId="0" borderId="13" xfId="0" applyNumberFormat="1" applyFont="1" applyBorder="1" applyAlignment="1">
      <alignment horizontal="right" vertical="center" wrapText="1"/>
    </xf>
    <xf numFmtId="194" fontId="6" fillId="0" borderId="11" xfId="0" applyNumberFormat="1" applyFont="1" applyBorder="1" applyAlignment="1">
      <alignment horizontal="right" vertical="center" wrapText="1"/>
    </xf>
    <xf numFmtId="194" fontId="6" fillId="0" borderId="26" xfId="0" applyNumberFormat="1" applyFont="1" applyBorder="1" applyAlignment="1">
      <alignment horizontal="center" vertical="center" wrapText="1"/>
    </xf>
    <xf numFmtId="194" fontId="6" fillId="0" borderId="10" xfId="0" applyNumberFormat="1" applyFont="1" applyBorder="1" applyAlignment="1">
      <alignment horizontal="center" vertical="center" wrapText="1"/>
    </xf>
    <xf numFmtId="194" fontId="37" fillId="0" borderId="11" xfId="0" applyNumberFormat="1" applyFont="1" applyBorder="1" applyAlignment="1">
      <alignment horizontal="center" vertical="center" wrapText="1"/>
    </xf>
    <xf numFmtId="0" fontId="108" fillId="0" borderId="63" xfId="0" applyFont="1" applyFill="1" applyBorder="1" applyAlignment="1">
      <alignment horizontal="center" vertical="center" wrapText="1"/>
    </xf>
    <xf numFmtId="194" fontId="106" fillId="0" borderId="11" xfId="0" applyNumberFormat="1" applyFont="1" applyFill="1" applyBorder="1" applyAlignment="1">
      <alignment horizontal="right" vertical="center" wrapText="1"/>
    </xf>
    <xf numFmtId="0" fontId="38" fillId="0" borderId="11" xfId="0" applyFont="1" applyBorder="1" applyAlignment="1">
      <alignment horizontal="center" vertical="center"/>
    </xf>
    <xf numFmtId="194" fontId="38" fillId="0" borderId="11" xfId="0" applyNumberFormat="1" applyFont="1" applyBorder="1" applyAlignment="1">
      <alignment horizontal="right" vertical="center" wrapText="1"/>
    </xf>
    <xf numFmtId="0" fontId="38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94" fontId="0" fillId="0" borderId="13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horizontal="left" vertical="center"/>
    </xf>
    <xf numFmtId="194" fontId="8" fillId="0" borderId="11" xfId="0" applyNumberFormat="1" applyFont="1" applyBorder="1" applyAlignment="1">
      <alignment horizontal="right" vertical="top" wrapText="1"/>
    </xf>
    <xf numFmtId="0" fontId="31" fillId="0" borderId="24" xfId="0" applyFont="1" applyBorder="1" applyAlignment="1">
      <alignment horizontal="left" vertical="center"/>
    </xf>
    <xf numFmtId="49" fontId="27" fillId="0" borderId="44" xfId="0" applyNumberFormat="1" applyFont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2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31" fillId="0" borderId="24" xfId="0" applyFont="1" applyBorder="1" applyAlignment="1">
      <alignment horizontal="right" vertical="center"/>
    </xf>
    <xf numFmtId="0" fontId="38" fillId="0" borderId="3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22" xfId="0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NumberFormat="1" applyAlignment="1">
      <alignment vertical="center"/>
    </xf>
    <xf numFmtId="0" fontId="40" fillId="0" borderId="1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6" fillId="0" borderId="30" xfId="0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24" xfId="0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194" fontId="0" fillId="0" borderId="11" xfId="0" applyNumberFormat="1" applyFont="1" applyBorder="1" applyAlignment="1">
      <alignment vertical="center"/>
    </xf>
    <xf numFmtId="0" fontId="8" fillId="0" borderId="44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42" fillId="0" borderId="24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6" fillId="0" borderId="0" xfId="20" applyFont="1" applyAlignment="1" applyProtection="1">
      <alignment vertical="center"/>
      <protection/>
    </xf>
    <xf numFmtId="0" fontId="4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9" fillId="0" borderId="24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24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</cellXfs>
  <cellStyles count="20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千分位_laroux" xfId="63"/>
    <cellStyle name="_x0004_" xfId="64"/>
    <cellStyle name="args.style" xfId="65"/>
    <cellStyle name="Accent2 - 40%" xfId="66"/>
    <cellStyle name="日期" xfId="67"/>
    <cellStyle name="Accent2 - 60%" xfId="68"/>
    <cellStyle name="常规 6" xfId="69"/>
    <cellStyle name="_ET_STYLE_NoName_00__Sheet3" xfId="70"/>
    <cellStyle name="常规_修正农清明细12至农清汇总02_   20180104 附件2农村集体资产清产核资汇总表（印发稿）" xfId="71"/>
    <cellStyle name="_Book1_1" xfId="72"/>
    <cellStyle name="_20100326高清市院遂宁检察院1080P配置清单26日改" xfId="73"/>
    <cellStyle name="_00湖南省能繁母猪情况汇总表（上报农业部）" xfId="74"/>
    <cellStyle name="&#10;mouse.drv=lm" xfId="75"/>
    <cellStyle name="summary" xfId="76"/>
    <cellStyle name="_采购公司2007年预算模版" xfId="77"/>
    <cellStyle name="PSChar" xfId="78"/>
    <cellStyle name="0,0&#13;&#10;NA&#13;&#10;" xfId="79"/>
    <cellStyle name="_弱电系统设备配置报价清单" xfId="80"/>
    <cellStyle name="%REDUCTION" xfId="81"/>
    <cellStyle name="@ET_Style?Normal" xfId="82"/>
    <cellStyle name="常规 11" xfId="83"/>
    <cellStyle name="_Sheet2" xfId="84"/>
    <cellStyle name="_10月中旬分类表(数值稿)" xfId="85"/>
    <cellStyle name="TIME" xfId="86"/>
    <cellStyle name="_5年经营计划" xfId="87"/>
    <cellStyle name="_2007年采购计划" xfId="88"/>
    <cellStyle name="_Book1_1_新邵" xfId="89"/>
    <cellStyle name="常规 7" xfId="90"/>
    <cellStyle name="_8月份经调整后的分析报表" xfId="91"/>
    <cellStyle name="_Book1" xfId="92"/>
    <cellStyle name="Accent2 - 20%" xfId="93"/>
    <cellStyle name="_Book1_2" xfId="94"/>
    <cellStyle name="Normal - Style1" xfId="95"/>
    <cellStyle name="_Book1_2_新邵" xfId="96"/>
    <cellStyle name="_Book1_3" xfId="97"/>
    <cellStyle name="_Book1_4" xfId="98"/>
    <cellStyle name="_Book1_新邵" xfId="99"/>
    <cellStyle name="_ET_STYLE_NoName_00__新邵" xfId="100"/>
    <cellStyle name="_ET_STYLE_NoName_00_" xfId="101"/>
    <cellStyle name="_ET_STYLE_NoName_00__Book1" xfId="102"/>
    <cellStyle name="_ET_STYLE_NoName_00__Book1_1" xfId="103"/>
    <cellStyle name="常规 12" xfId="104"/>
    <cellStyle name="Accent5 - 60%" xfId="105"/>
    <cellStyle name="_Sheet3" xfId="106"/>
    <cellStyle name="_W采购公司07年财务预算" xfId="107"/>
    <cellStyle name="_采购总成本预算" xfId="108"/>
    <cellStyle name="6mal" xfId="109"/>
    <cellStyle name="_生产计划分析0923" xfId="110"/>
    <cellStyle name="差_Book1_2" xfId="111"/>
    <cellStyle name="_投资分析模型" xfId="112"/>
    <cellStyle name="_新邵" xfId="113"/>
    <cellStyle name="Accent1" xfId="114"/>
    <cellStyle name="Accent1 - 20%" xfId="115"/>
    <cellStyle name="Accent1 - 40%" xfId="116"/>
    <cellStyle name="Accent1 - 60%" xfId="117"/>
    <cellStyle name="Accent2" xfId="118"/>
    <cellStyle name="Accent3" xfId="119"/>
    <cellStyle name="Milliers_!!!GO" xfId="120"/>
    <cellStyle name="Accent3 - 20%" xfId="121"/>
    <cellStyle name="Mon閠aire [0]_!!!GO" xfId="122"/>
    <cellStyle name="Accent3 - 40%" xfId="123"/>
    <cellStyle name="NUMBER" xfId="124"/>
    <cellStyle name="Accent3 - 60%" xfId="125"/>
    <cellStyle name="Accent4" xfId="126"/>
    <cellStyle name="Accent4 - 20%" xfId="127"/>
    <cellStyle name="Accent4 - 40%" xfId="128"/>
    <cellStyle name="捠壿 [0.00]_Region Orders (2)" xfId="129"/>
    <cellStyle name="Accent4 - 60%" xfId="130"/>
    <cellStyle name="Accent5" xfId="131"/>
    <cellStyle name="Accent5 - 20%" xfId="132"/>
    <cellStyle name="Accent5 - 40%" xfId="133"/>
    <cellStyle name="Accent6" xfId="134"/>
    <cellStyle name="Accent6 - 20%" xfId="135"/>
    <cellStyle name="Accent6 - 40%" xfId="136"/>
    <cellStyle name="Accent6 - 60%" xfId="137"/>
    <cellStyle name="常规 2" xfId="138"/>
    <cellStyle name="ColLevel_1" xfId="139"/>
    <cellStyle name="Comma [0]_!!!GO" xfId="140"/>
    <cellStyle name="comma zerodec" xfId="141"/>
    <cellStyle name="Comma_!!!GO" xfId="142"/>
    <cellStyle name="Currency [0]_!!!GO" xfId="143"/>
    <cellStyle name="样式 1" xfId="144"/>
    <cellStyle name="分级显示列_1_Book1" xfId="145"/>
    <cellStyle name="Currency_!!!GO" xfId="146"/>
    <cellStyle name="常规 13" xfId="147"/>
    <cellStyle name="Currency1" xfId="148"/>
    <cellStyle name="DATE" xfId="149"/>
    <cellStyle name="Dollar (zero dec)" xfId="150"/>
    <cellStyle name="DOLLARS" xfId="151"/>
    <cellStyle name="Grey" xfId="152"/>
    <cellStyle name="Header1" xfId="153"/>
    <cellStyle name="Header2" xfId="154"/>
    <cellStyle name="Input [yellow]" xfId="155"/>
    <cellStyle name="Input Cells" xfId="156"/>
    <cellStyle name="Linked Cells" xfId="157"/>
    <cellStyle name="Millares [0]_96 Risk" xfId="158"/>
    <cellStyle name="Millares_96 Risk" xfId="159"/>
    <cellStyle name="Milliers [0]_!!!GO" xfId="160"/>
    <cellStyle name="Moneda [0]_96 Risk" xfId="161"/>
    <cellStyle name="Moneda_96 Risk" xfId="162"/>
    <cellStyle name="常规 3" xfId="163"/>
    <cellStyle name="Mon閠aire_!!!GO" xfId="164"/>
    <cellStyle name="New Times Roman" xfId="165"/>
    <cellStyle name="no dec" xfId="166"/>
    <cellStyle name="Normal_!!!GO" xfId="167"/>
    <cellStyle name="Normal_Book1" xfId="168"/>
    <cellStyle name="PART NUMBER" xfId="169"/>
    <cellStyle name="PSInt" xfId="170"/>
    <cellStyle name="per.style" xfId="171"/>
    <cellStyle name="Percent [2]" xfId="172"/>
    <cellStyle name="Percent_!!!GO" xfId="173"/>
    <cellStyle name="Percent1" xfId="174"/>
    <cellStyle name="Pourcentage_pldt" xfId="175"/>
    <cellStyle name="PSDate" xfId="176"/>
    <cellStyle name="PSDec" xfId="177"/>
    <cellStyle name="PSHeading" xfId="178"/>
    <cellStyle name="PSSpacer" xfId="179"/>
    <cellStyle name="RowLevel_1" xfId="180"/>
    <cellStyle name="sstot" xfId="181"/>
    <cellStyle name="Standard_AREAS" xfId="182"/>
    <cellStyle name="t" xfId="183"/>
    <cellStyle name="t_HVAC Equipment (3)" xfId="184"/>
    <cellStyle name="啊" xfId="185"/>
    <cellStyle name="百分比 2" xfId="186"/>
    <cellStyle name="捠壿_Region Orders (2)" xfId="187"/>
    <cellStyle name="编号" xfId="188"/>
    <cellStyle name="标题1" xfId="189"/>
    <cellStyle name="表标题" xfId="190"/>
    <cellStyle name="强调 3" xfId="191"/>
    <cellStyle name="部门" xfId="192"/>
    <cellStyle name="差_Book1" xfId="193"/>
    <cellStyle name="差_Book1_1" xfId="194"/>
    <cellStyle name="差_Book1_1_新邵" xfId="195"/>
    <cellStyle name="常规 10" xfId="196"/>
    <cellStyle name="常规 14" xfId="197"/>
    <cellStyle name="常规 19" xfId="198"/>
    <cellStyle name="常规 4" xfId="199"/>
    <cellStyle name="常规 5" xfId="200"/>
    <cellStyle name="分级显示行_1_Book1" xfId="201"/>
    <cellStyle name="好_Book1" xfId="202"/>
    <cellStyle name="好_Book1_1" xfId="203"/>
    <cellStyle name="好_Book1_1_新邵" xfId="204"/>
    <cellStyle name="好_Book1_2" xfId="205"/>
    <cellStyle name="借出原因" xfId="206"/>
    <cellStyle name="普通_laroux" xfId="207"/>
    <cellStyle name="千分位[0]_laroux" xfId="208"/>
    <cellStyle name="千位[0]_ 方正PC" xfId="209"/>
    <cellStyle name="千位_ 方正PC" xfId="210"/>
    <cellStyle name="强调 1" xfId="211"/>
    <cellStyle name="强调 2" xfId="212"/>
    <cellStyle name="商品名称" xfId="213"/>
    <cellStyle name="数量" xfId="214"/>
    <cellStyle name="昗弨_Pacific Region P&amp;L" xfId="215"/>
    <cellStyle name="寘嬫愗傝 [0.00]_Region Orders (2)" xfId="216"/>
    <cellStyle name="寘嬫愗傝_Region Orders (2)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9"/>
  <sheetViews>
    <sheetView zoomScaleSheetLayoutView="100" workbookViewId="0" topLeftCell="A1">
      <selection activeCell="F18" sqref="F18"/>
    </sheetView>
  </sheetViews>
  <sheetFormatPr defaultColWidth="8.875" defaultRowHeight="14.25"/>
  <cols>
    <col min="6" max="6" width="16.875" style="0" customWidth="1"/>
    <col min="7" max="7" width="14.125" style="0" customWidth="1"/>
    <col min="8" max="8" width="15.375" style="0" customWidth="1"/>
    <col min="9" max="9" width="12.00390625" style="0" customWidth="1"/>
    <col min="10" max="10" width="11.625" style="0" customWidth="1"/>
  </cols>
  <sheetData>
    <row r="1" ht="20.25">
      <c r="A1" s="651"/>
    </row>
    <row r="7" spans="1:13" ht="18.75" customHeight="1">
      <c r="A7" s="652"/>
      <c r="B7" s="652"/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</row>
    <row r="8" spans="1:13" ht="36" customHeight="1">
      <c r="A8" s="653" t="s">
        <v>0</v>
      </c>
      <c r="B8" s="653"/>
      <c r="C8" s="653"/>
      <c r="D8" s="653"/>
      <c r="E8" s="653"/>
      <c r="F8" s="653"/>
      <c r="G8" s="653"/>
      <c r="H8" s="653"/>
      <c r="I8" s="653"/>
      <c r="J8" s="653"/>
      <c r="K8" s="644"/>
      <c r="L8" s="644"/>
      <c r="M8" s="644"/>
    </row>
    <row r="9" spans="1:13" ht="11.25" customHeight="1">
      <c r="A9" s="653"/>
      <c r="B9" s="653"/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</row>
    <row r="10" spans="4:10" ht="21.75" customHeight="1">
      <c r="D10" s="654"/>
      <c r="E10" s="655"/>
      <c r="F10" s="655"/>
      <c r="G10" s="655"/>
      <c r="H10" s="655"/>
      <c r="I10" s="655"/>
      <c r="J10" s="655"/>
    </row>
    <row r="11" ht="24.75" customHeight="1"/>
    <row r="12" spans="1:13" ht="28.5" customHeight="1">
      <c r="A12" s="656" t="s">
        <v>1</v>
      </c>
      <c r="B12" s="656"/>
      <c r="C12" s="656"/>
      <c r="D12" s="656"/>
      <c r="E12" s="656"/>
      <c r="F12" s="657" t="s">
        <v>2</v>
      </c>
      <c r="G12" s="657"/>
      <c r="H12" s="657"/>
      <c r="I12" s="664"/>
      <c r="J12" s="664"/>
      <c r="K12" s="665"/>
      <c r="L12" s="656"/>
      <c r="M12" s="656"/>
    </row>
    <row r="13" spans="1:13" ht="28.5" customHeight="1">
      <c r="A13" s="656" t="s">
        <v>3</v>
      </c>
      <c r="B13" s="656"/>
      <c r="C13" s="656"/>
      <c r="D13" s="656"/>
      <c r="E13" s="656"/>
      <c r="F13" s="658" t="s">
        <v>4</v>
      </c>
      <c r="G13" s="658"/>
      <c r="H13" s="658"/>
      <c r="I13" s="666"/>
      <c r="J13" s="666"/>
      <c r="K13" s="665"/>
      <c r="L13" s="656"/>
      <c r="M13" s="656"/>
    </row>
    <row r="14" spans="1:13" ht="28.5" customHeight="1">
      <c r="A14" s="656" t="s">
        <v>5</v>
      </c>
      <c r="B14" s="656"/>
      <c r="C14" s="656"/>
      <c r="D14" s="656"/>
      <c r="E14" s="656"/>
      <c r="F14" s="658">
        <v>13461666238</v>
      </c>
      <c r="G14" s="658"/>
      <c r="H14" s="658"/>
      <c r="I14" s="666"/>
      <c r="J14" s="666"/>
      <c r="K14" s="665"/>
      <c r="L14" s="656"/>
      <c r="M14" s="656"/>
    </row>
    <row r="15" spans="1:13" ht="28.5" customHeight="1">
      <c r="A15" s="656" t="s">
        <v>6</v>
      </c>
      <c r="B15" s="656"/>
      <c r="C15" s="656"/>
      <c r="D15" s="656"/>
      <c r="E15" s="656"/>
      <c r="F15" s="659" t="s">
        <v>7</v>
      </c>
      <c r="G15" s="659"/>
      <c r="H15" s="659"/>
      <c r="I15" s="667"/>
      <c r="J15" s="667"/>
      <c r="K15" s="665"/>
      <c r="L15" s="656"/>
      <c r="M15" s="656"/>
    </row>
    <row r="16" spans="1:13" ht="33" customHeight="1">
      <c r="A16" s="660" t="s">
        <v>8</v>
      </c>
      <c r="B16" s="660"/>
      <c r="C16" s="660"/>
      <c r="D16" s="660"/>
      <c r="E16" s="660"/>
      <c r="F16" s="660"/>
      <c r="G16" s="660"/>
      <c r="H16" s="660"/>
      <c r="I16" s="660"/>
      <c r="J16" s="660"/>
      <c r="K16" s="656"/>
      <c r="L16" s="656"/>
      <c r="M16" s="656"/>
    </row>
    <row r="17" spans="1:13" s="650" customFormat="1" ht="22.5">
      <c r="A17" s="661"/>
      <c r="B17" s="662"/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</row>
    <row r="18" spans="1:13" s="650" customFormat="1" ht="22.5">
      <c r="A18" s="663"/>
      <c r="B18" s="662"/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</row>
    <row r="19" spans="1:13" s="650" customFormat="1" ht="10.5" customHeight="1">
      <c r="A19" s="663"/>
      <c r="B19" s="662"/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</row>
  </sheetData>
  <sheetProtection/>
  <mergeCells count="7">
    <mergeCell ref="A8:J8"/>
    <mergeCell ref="D10:J10"/>
    <mergeCell ref="F12:H12"/>
    <mergeCell ref="F13:H13"/>
    <mergeCell ref="F14:H14"/>
    <mergeCell ref="A16:J16"/>
    <mergeCell ref="A17:M17"/>
  </mergeCells>
  <printOptions/>
  <pageMargins left="0.75" right="0.75" top="0.98" bottom="0.98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22"/>
  <sheetViews>
    <sheetView workbookViewId="0" topLeftCell="A1">
      <selection activeCell="G26" sqref="G26"/>
    </sheetView>
  </sheetViews>
  <sheetFormatPr defaultColWidth="9.00390625" defaultRowHeight="14.25"/>
  <cols>
    <col min="1" max="1" width="3.125" style="0" customWidth="1"/>
    <col min="2" max="2" width="10.25390625" style="553" customWidth="1"/>
    <col min="3" max="3" width="6.125" style="0" customWidth="1"/>
    <col min="4" max="4" width="7.125" style="0" customWidth="1"/>
    <col min="5" max="5" width="7.875" style="0" customWidth="1"/>
    <col min="6" max="6" width="4.75390625" style="0" customWidth="1"/>
    <col min="7" max="7" width="4.00390625" style="0" customWidth="1"/>
    <col min="8" max="8" width="4.25390625" style="0" customWidth="1"/>
    <col min="9" max="9" width="4.625" style="0" customWidth="1"/>
    <col min="10" max="12" width="4.125" style="0" customWidth="1"/>
    <col min="13" max="13" width="5.625" style="0" customWidth="1"/>
    <col min="14" max="14" width="4.50390625" style="0" customWidth="1"/>
    <col min="15" max="15" width="5.375" style="0" customWidth="1"/>
    <col min="16" max="16" width="4.50390625" style="0" customWidth="1"/>
    <col min="17" max="17" width="6.25390625" style="0" customWidth="1"/>
    <col min="18" max="18" width="9.875" style="554" customWidth="1"/>
    <col min="19" max="19" width="5.50390625" style="0" customWidth="1"/>
    <col min="20" max="20" width="4.625" style="0" customWidth="1"/>
    <col min="21" max="21" width="5.50390625" style="0" customWidth="1"/>
    <col min="22" max="22" width="10.00390625" style="554" customWidth="1"/>
    <col min="23" max="23" width="7.50390625" style="0" customWidth="1"/>
  </cols>
  <sheetData>
    <row r="1" spans="1:23" ht="27.75" customHeight="1">
      <c r="A1" s="286" t="s">
        <v>206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571"/>
      <c r="S1" s="286"/>
      <c r="T1" s="286"/>
      <c r="U1" s="286"/>
      <c r="V1" s="571"/>
      <c r="W1" s="286"/>
    </row>
    <row r="2" spans="1:23" ht="14.25">
      <c r="A2" s="166" t="s">
        <v>207</v>
      </c>
      <c r="B2" s="55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572"/>
      <c r="S2" s="166"/>
      <c r="T2" s="166"/>
      <c r="U2" s="166"/>
      <c r="V2" s="572"/>
      <c r="W2" s="166"/>
    </row>
    <row r="3" spans="1:23" ht="14.25">
      <c r="A3" s="15" t="s">
        <v>33</v>
      </c>
      <c r="B3" s="55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73"/>
      <c r="S3" s="15"/>
      <c r="T3" s="15"/>
      <c r="U3" s="15"/>
      <c r="V3" s="573"/>
      <c r="W3" s="15"/>
    </row>
    <row r="4" spans="1:23" ht="16.5" customHeight="1">
      <c r="A4" s="16" t="s">
        <v>208</v>
      </c>
      <c r="B4" s="55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574"/>
      <c r="S4" s="16"/>
      <c r="T4" s="16"/>
      <c r="U4" s="16"/>
      <c r="V4" s="574"/>
      <c r="W4" s="16"/>
    </row>
    <row r="5" spans="1:23" ht="18" customHeight="1">
      <c r="A5" s="191" t="s">
        <v>124</v>
      </c>
      <c r="B5" s="558" t="s">
        <v>154</v>
      </c>
      <c r="C5" s="17" t="s">
        <v>209</v>
      </c>
      <c r="D5" s="344" t="s">
        <v>210</v>
      </c>
      <c r="E5" s="191" t="s">
        <v>211</v>
      </c>
      <c r="F5" s="245" t="s">
        <v>212</v>
      </c>
      <c r="G5" s="263" t="s">
        <v>213</v>
      </c>
      <c r="H5" s="264"/>
      <c r="I5" s="264"/>
      <c r="J5" s="264"/>
      <c r="K5" s="264"/>
      <c r="L5" s="265"/>
      <c r="M5" s="246" t="s">
        <v>97</v>
      </c>
      <c r="N5" s="247"/>
      <c r="O5" s="247"/>
      <c r="P5" s="262"/>
      <c r="Q5" s="246" t="s">
        <v>128</v>
      </c>
      <c r="R5" s="575"/>
      <c r="S5" s="247"/>
      <c r="T5" s="247"/>
      <c r="U5" s="191" t="s">
        <v>98</v>
      </c>
      <c r="V5" s="576"/>
      <c r="W5" s="17" t="s">
        <v>129</v>
      </c>
    </row>
    <row r="6" spans="1:23" ht="18" customHeight="1">
      <c r="A6" s="17"/>
      <c r="B6" s="559"/>
      <c r="C6" s="17"/>
      <c r="D6" s="464"/>
      <c r="E6" s="191"/>
      <c r="F6" s="248"/>
      <c r="G6" s="17" t="s">
        <v>214</v>
      </c>
      <c r="H6" s="17"/>
      <c r="I6" s="17"/>
      <c r="J6" s="191" t="s">
        <v>215</v>
      </c>
      <c r="K6" s="245" t="s">
        <v>216</v>
      </c>
      <c r="L6" s="17" t="s">
        <v>217</v>
      </c>
      <c r="M6" s="344" t="s">
        <v>218</v>
      </c>
      <c r="N6" s="17" t="s">
        <v>219</v>
      </c>
      <c r="O6" s="191" t="s">
        <v>220</v>
      </c>
      <c r="P6" s="17" t="s">
        <v>221</v>
      </c>
      <c r="Q6" s="17" t="s">
        <v>160</v>
      </c>
      <c r="R6" s="576"/>
      <c r="S6" s="17" t="s">
        <v>161</v>
      </c>
      <c r="T6" s="17"/>
      <c r="U6" s="344" t="s">
        <v>218</v>
      </c>
      <c r="V6" s="577" t="s">
        <v>163</v>
      </c>
      <c r="W6" s="17"/>
    </row>
    <row r="7" spans="1:23" ht="61.5" customHeight="1">
      <c r="A7" s="17"/>
      <c r="B7" s="560"/>
      <c r="C7" s="17"/>
      <c r="D7" s="346"/>
      <c r="E7" s="191"/>
      <c r="F7" s="249"/>
      <c r="G7" s="191" t="s">
        <v>222</v>
      </c>
      <c r="H7" s="191" t="s">
        <v>223</v>
      </c>
      <c r="I7" s="191" t="s">
        <v>224</v>
      </c>
      <c r="J7" s="191"/>
      <c r="K7" s="249"/>
      <c r="L7" s="17"/>
      <c r="M7" s="346"/>
      <c r="N7" s="17"/>
      <c r="O7" s="191"/>
      <c r="P7" s="17"/>
      <c r="Q7" s="170" t="s">
        <v>218</v>
      </c>
      <c r="R7" s="437" t="s">
        <v>163</v>
      </c>
      <c r="S7" s="191" t="s">
        <v>218</v>
      </c>
      <c r="T7" s="17" t="s">
        <v>163</v>
      </c>
      <c r="U7" s="346"/>
      <c r="V7" s="578"/>
      <c r="W7" s="17"/>
    </row>
    <row r="8" spans="1:23" ht="21" customHeight="1">
      <c r="A8" s="561"/>
      <c r="B8" s="561"/>
      <c r="C8" s="562" t="s">
        <v>134</v>
      </c>
      <c r="D8" s="562" t="s">
        <v>135</v>
      </c>
      <c r="E8" s="562" t="s">
        <v>136</v>
      </c>
      <c r="F8" s="562" t="s">
        <v>137</v>
      </c>
      <c r="G8" s="562" t="s">
        <v>138</v>
      </c>
      <c r="H8" s="562" t="s">
        <v>139</v>
      </c>
      <c r="I8" s="562" t="s">
        <v>140</v>
      </c>
      <c r="J8" s="562" t="s">
        <v>141</v>
      </c>
      <c r="K8" s="562" t="s">
        <v>142</v>
      </c>
      <c r="L8" s="562" t="s">
        <v>143</v>
      </c>
      <c r="M8" s="562" t="s">
        <v>164</v>
      </c>
      <c r="N8" s="562" t="s">
        <v>165</v>
      </c>
      <c r="O8" s="562" t="s">
        <v>166</v>
      </c>
      <c r="P8" s="562" t="s">
        <v>167</v>
      </c>
      <c r="Q8" s="562" t="s">
        <v>168</v>
      </c>
      <c r="R8" s="579" t="s">
        <v>177</v>
      </c>
      <c r="S8" s="562" t="s">
        <v>178</v>
      </c>
      <c r="T8" s="562" t="s">
        <v>179</v>
      </c>
      <c r="U8" s="562" t="s">
        <v>180</v>
      </c>
      <c r="V8" s="579" t="s">
        <v>192</v>
      </c>
      <c r="W8" s="562" t="s">
        <v>193</v>
      </c>
    </row>
    <row r="9" spans="1:23" ht="21" customHeight="1">
      <c r="A9" s="175">
        <v>1</v>
      </c>
      <c r="B9" s="563" t="s">
        <v>225</v>
      </c>
      <c r="C9" s="182"/>
      <c r="D9" s="564"/>
      <c r="E9" s="565"/>
      <c r="F9" s="177"/>
      <c r="G9" s="177"/>
      <c r="H9" s="177"/>
      <c r="I9" s="177"/>
      <c r="J9" s="177"/>
      <c r="L9" s="570"/>
      <c r="M9" s="177"/>
      <c r="N9" s="177"/>
      <c r="O9" s="177"/>
      <c r="P9" s="177"/>
      <c r="Q9" s="580"/>
      <c r="R9" s="581"/>
      <c r="S9" s="582"/>
      <c r="T9" s="582"/>
      <c r="U9" s="580"/>
      <c r="V9" s="581">
        <f>P9+R9-T9</f>
        <v>0</v>
      </c>
      <c r="W9" s="179"/>
    </row>
    <row r="10" spans="1:23" ht="24.75" customHeight="1">
      <c r="A10" s="175">
        <v>2</v>
      </c>
      <c r="B10" s="54"/>
      <c r="C10" s="182"/>
      <c r="D10" s="177"/>
      <c r="E10" s="177"/>
      <c r="F10" s="177"/>
      <c r="G10" s="177"/>
      <c r="H10" s="177"/>
      <c r="I10" s="177"/>
      <c r="J10" s="177"/>
      <c r="K10" s="570"/>
      <c r="M10" s="177"/>
      <c r="N10" s="177"/>
      <c r="O10" s="177"/>
      <c r="P10" s="177"/>
      <c r="Q10" s="449"/>
      <c r="R10" s="581"/>
      <c r="S10" s="582"/>
      <c r="T10" s="582"/>
      <c r="U10" s="19"/>
      <c r="V10" s="581">
        <f aca="true" t="shared" si="0" ref="V10:V18">P10+R10-T10</f>
        <v>0</v>
      </c>
      <c r="W10" s="179"/>
    </row>
    <row r="11" spans="1:23" ht="21" customHeight="1">
      <c r="A11" s="175">
        <v>3</v>
      </c>
      <c r="B11" s="563"/>
      <c r="C11" s="563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449"/>
      <c r="R11" s="583"/>
      <c r="S11" s="582"/>
      <c r="T11" s="582"/>
      <c r="U11" s="19"/>
      <c r="V11" s="581">
        <f t="shared" si="0"/>
        <v>0</v>
      </c>
      <c r="W11" s="20"/>
    </row>
    <row r="12" spans="1:23" ht="21" customHeight="1">
      <c r="A12" s="175">
        <v>4</v>
      </c>
      <c r="B12" s="563"/>
      <c r="C12" s="563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449"/>
      <c r="R12" s="583"/>
      <c r="S12" s="582"/>
      <c r="T12" s="582"/>
      <c r="U12" s="19"/>
      <c r="V12" s="581">
        <f t="shared" si="0"/>
        <v>0</v>
      </c>
      <c r="W12" s="20"/>
    </row>
    <row r="13" spans="1:23" ht="21" customHeight="1">
      <c r="A13" s="175">
        <v>5</v>
      </c>
      <c r="B13" s="563" t="s">
        <v>226</v>
      </c>
      <c r="C13" s="563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449"/>
      <c r="R13" s="583"/>
      <c r="S13" s="582"/>
      <c r="T13" s="582"/>
      <c r="U13" s="19"/>
      <c r="V13" s="581">
        <f t="shared" si="0"/>
        <v>0</v>
      </c>
      <c r="W13" s="20"/>
    </row>
    <row r="14" spans="1:23" ht="21" customHeight="1">
      <c r="A14" s="175">
        <v>6</v>
      </c>
      <c r="B14" s="563"/>
      <c r="C14" s="563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449"/>
      <c r="R14" s="583"/>
      <c r="S14" s="582"/>
      <c r="T14" s="582"/>
      <c r="U14" s="19"/>
      <c r="V14" s="581">
        <f t="shared" si="0"/>
        <v>0</v>
      </c>
      <c r="W14" s="20"/>
    </row>
    <row r="15" spans="1:23" ht="21" customHeight="1">
      <c r="A15" s="175">
        <v>7</v>
      </c>
      <c r="B15" s="563"/>
      <c r="C15" s="563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449"/>
      <c r="R15" s="583"/>
      <c r="S15" s="582"/>
      <c r="T15" s="582"/>
      <c r="U15" s="19"/>
      <c r="V15" s="581">
        <f t="shared" si="0"/>
        <v>0</v>
      </c>
      <c r="W15" s="20"/>
    </row>
    <row r="16" spans="1:23" ht="21" customHeight="1">
      <c r="A16" s="175">
        <v>8</v>
      </c>
      <c r="B16" s="563"/>
      <c r="C16" s="563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449"/>
      <c r="R16" s="583"/>
      <c r="S16" s="582"/>
      <c r="T16" s="582"/>
      <c r="U16" s="19"/>
      <c r="V16" s="581">
        <f t="shared" si="0"/>
        <v>0</v>
      </c>
      <c r="W16" s="20"/>
    </row>
    <row r="17" spans="1:23" ht="21" customHeight="1">
      <c r="A17" s="175">
        <v>9</v>
      </c>
      <c r="B17" s="563" t="s">
        <v>227</v>
      </c>
      <c r="C17" s="563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449"/>
      <c r="R17" s="583"/>
      <c r="S17" s="582"/>
      <c r="T17" s="582"/>
      <c r="U17" s="19"/>
      <c r="V17" s="581">
        <f t="shared" si="0"/>
        <v>0</v>
      </c>
      <c r="W17" s="20"/>
    </row>
    <row r="18" spans="1:23" ht="21" customHeight="1">
      <c r="A18" s="175">
        <v>10</v>
      </c>
      <c r="B18" s="177"/>
      <c r="C18" s="56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177"/>
      <c r="O18" s="177"/>
      <c r="P18" s="177"/>
      <c r="Q18" s="450"/>
      <c r="R18" s="583"/>
      <c r="S18" s="584"/>
      <c r="T18" s="582"/>
      <c r="U18" s="317"/>
      <c r="V18" s="581">
        <f t="shared" si="0"/>
        <v>0</v>
      </c>
      <c r="W18" s="585"/>
    </row>
    <row r="19" spans="1:23" ht="21" customHeight="1">
      <c r="A19" s="19" t="s">
        <v>228</v>
      </c>
      <c r="B19" s="237"/>
      <c r="C19" s="19"/>
      <c r="D19" s="317" t="s">
        <v>144</v>
      </c>
      <c r="E19" s="317" t="s">
        <v>144</v>
      </c>
      <c r="F19" s="317" t="s">
        <v>144</v>
      </c>
      <c r="G19" s="317" t="s">
        <v>144</v>
      </c>
      <c r="H19" s="317" t="s">
        <v>144</v>
      </c>
      <c r="I19" s="317" t="s">
        <v>144</v>
      </c>
      <c r="J19" s="317" t="s">
        <v>144</v>
      </c>
      <c r="K19" s="317" t="s">
        <v>144</v>
      </c>
      <c r="L19" s="317" t="s">
        <v>144</v>
      </c>
      <c r="M19" s="317" t="s">
        <v>144</v>
      </c>
      <c r="N19" s="19"/>
      <c r="O19" s="19"/>
      <c r="P19" s="19"/>
      <c r="Q19" s="317" t="s">
        <v>144</v>
      </c>
      <c r="R19" s="581">
        <f>SUM(R9:R18)</f>
        <v>0</v>
      </c>
      <c r="S19" s="317" t="s">
        <v>229</v>
      </c>
      <c r="T19" s="317" t="s">
        <v>229</v>
      </c>
      <c r="U19" s="317" t="s">
        <v>229</v>
      </c>
      <c r="V19" s="581">
        <f>SUM(V9:V18)</f>
        <v>0</v>
      </c>
      <c r="W19" s="317"/>
    </row>
    <row r="20" spans="1:23" ht="21" customHeight="1">
      <c r="A20" s="395" t="s">
        <v>230</v>
      </c>
      <c r="B20" s="566"/>
      <c r="C20" s="397"/>
      <c r="D20" s="567" t="s">
        <v>231</v>
      </c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86"/>
      <c r="S20" s="568"/>
      <c r="T20" s="568"/>
      <c r="U20" s="568"/>
      <c r="V20" s="586"/>
      <c r="W20" s="587"/>
    </row>
    <row r="21" spans="1:23" ht="22.5" customHeight="1">
      <c r="A21" s="318" t="s">
        <v>232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102" t="s">
        <v>122</v>
      </c>
      <c r="R21" s="588"/>
      <c r="S21" s="102"/>
      <c r="T21" s="102"/>
      <c r="U21" s="102"/>
      <c r="V21" s="588"/>
      <c r="W21" s="102"/>
    </row>
    <row r="22" spans="1:23" ht="18" customHeight="1">
      <c r="A22" s="322" t="s">
        <v>195</v>
      </c>
      <c r="B22" s="569"/>
      <c r="C22" s="323"/>
      <c r="D22" s="323"/>
      <c r="E22" s="323"/>
      <c r="F22" s="323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102"/>
      <c r="R22" s="588"/>
      <c r="S22" s="102"/>
      <c r="T22" s="102"/>
      <c r="U22" s="102"/>
      <c r="V22" s="588"/>
      <c r="W22" s="102"/>
    </row>
  </sheetData>
  <sheetProtection/>
  <mergeCells count="34">
    <mergeCell ref="A1:W1"/>
    <mergeCell ref="A2:W2"/>
    <mergeCell ref="A3:W3"/>
    <mergeCell ref="A4:W4"/>
    <mergeCell ref="G5:L5"/>
    <mergeCell ref="M5:P5"/>
    <mergeCell ref="Q5:T5"/>
    <mergeCell ref="U5:V5"/>
    <mergeCell ref="G6:I6"/>
    <mergeCell ref="Q6:R6"/>
    <mergeCell ref="S6:T6"/>
    <mergeCell ref="A19:C19"/>
    <mergeCell ref="A20:C20"/>
    <mergeCell ref="D20:W20"/>
    <mergeCell ref="A21:P21"/>
    <mergeCell ref="A22:F22"/>
    <mergeCell ref="G22:L22"/>
    <mergeCell ref="A5:A7"/>
    <mergeCell ref="B5:B7"/>
    <mergeCell ref="C5:C7"/>
    <mergeCell ref="D5:D7"/>
    <mergeCell ref="E5:E7"/>
    <mergeCell ref="F5:F7"/>
    <mergeCell ref="J6:J7"/>
    <mergeCell ref="K6:K7"/>
    <mergeCell ref="L6:L7"/>
    <mergeCell ref="M6:M7"/>
    <mergeCell ref="N6:N7"/>
    <mergeCell ref="O6:O7"/>
    <mergeCell ref="P6:P7"/>
    <mergeCell ref="U6:U7"/>
    <mergeCell ref="V6:V7"/>
    <mergeCell ref="W5:W7"/>
    <mergeCell ref="Q21:W22"/>
  </mergeCells>
  <printOptions/>
  <pageMargins left="0.28" right="0.23999999999999996" top="0.75" bottom="0.11999999999999998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R17"/>
  <sheetViews>
    <sheetView zoomScale="80" zoomScaleNormal="80" workbookViewId="0" topLeftCell="A1">
      <selection activeCell="H13" sqref="H13"/>
    </sheetView>
  </sheetViews>
  <sheetFormatPr defaultColWidth="8.875" defaultRowHeight="14.25"/>
  <cols>
    <col min="1" max="1" width="3.00390625" style="0" customWidth="1"/>
    <col min="2" max="2" width="11.50390625" style="0" customWidth="1"/>
    <col min="3" max="3" width="12.75390625" style="461" customWidth="1"/>
    <col min="4" max="4" width="10.75390625" style="0" customWidth="1"/>
    <col min="5" max="5" width="9.00390625" style="461" customWidth="1"/>
    <col min="6" max="6" width="7.625" style="461" customWidth="1"/>
    <col min="7" max="7" width="12.75390625" style="80" customWidth="1"/>
    <col min="8" max="8" width="14.00390625" style="81" customWidth="1"/>
    <col min="9" max="9" width="13.625" style="81" customWidth="1"/>
    <col min="10" max="10" width="9.50390625" style="81" customWidth="1"/>
    <col min="11" max="11" width="10.50390625" style="81" customWidth="1"/>
    <col min="12" max="12" width="11.125" style="81" customWidth="1"/>
    <col min="13" max="13" width="9.25390625" style="80" customWidth="1"/>
    <col min="14" max="14" width="10.625" style="81" customWidth="1"/>
    <col min="15" max="15" width="11.75390625" style="80" customWidth="1"/>
    <col min="16" max="16" width="10.625" style="80" customWidth="1"/>
    <col min="17" max="17" width="11.00390625" style="461" customWidth="1"/>
    <col min="18" max="18" width="10.00390625" style="0" customWidth="1"/>
  </cols>
  <sheetData>
    <row r="1" spans="1:17" ht="27" customHeight="1">
      <c r="A1" s="286" t="s">
        <v>31</v>
      </c>
      <c r="B1" s="286"/>
      <c r="C1" s="285"/>
      <c r="D1" s="286"/>
      <c r="E1" s="285"/>
      <c r="F1" s="285"/>
      <c r="G1" s="286"/>
      <c r="H1" s="434"/>
      <c r="I1" s="434"/>
      <c r="J1" s="434"/>
      <c r="K1" s="434"/>
      <c r="L1" s="434"/>
      <c r="M1" s="286"/>
      <c r="N1" s="434"/>
      <c r="O1" s="286"/>
      <c r="P1" s="286"/>
      <c r="Q1" s="285"/>
    </row>
    <row r="2" spans="1:17" s="432" customFormat="1" ht="18" customHeight="1">
      <c r="A2" s="15" t="s">
        <v>30</v>
      </c>
      <c r="B2" s="15"/>
      <c r="C2" s="86"/>
      <c r="D2" s="15"/>
      <c r="E2" s="287"/>
      <c r="F2" s="287"/>
      <c r="G2" s="15"/>
      <c r="H2" s="435"/>
      <c r="I2" s="435"/>
      <c r="J2" s="435"/>
      <c r="K2" s="435"/>
      <c r="L2" s="435"/>
      <c r="M2" s="15"/>
      <c r="N2" s="435"/>
      <c r="O2" s="15"/>
      <c r="P2" s="15"/>
      <c r="Q2" s="86"/>
    </row>
    <row r="3" spans="1:17" s="432" customFormat="1" ht="18.75" customHeight="1">
      <c r="A3" s="537" t="str">
        <f>'货币资金'!A3</f>
        <v>台前县打渔陈镇周庄村 </v>
      </c>
      <c r="B3" s="537"/>
      <c r="C3" s="537"/>
      <c r="D3" s="537"/>
      <c r="E3" s="538"/>
      <c r="F3" s="538"/>
      <c r="G3" s="539" t="s">
        <v>95</v>
      </c>
      <c r="H3" s="539"/>
      <c r="I3" s="539"/>
      <c r="J3" s="539"/>
      <c r="K3" s="539"/>
      <c r="L3" s="539"/>
      <c r="M3" s="539"/>
      <c r="N3" s="539"/>
      <c r="O3" s="538" t="s">
        <v>96</v>
      </c>
      <c r="P3" s="549"/>
      <c r="Q3" s="551"/>
    </row>
    <row r="4" spans="1:18" s="432" customFormat="1" ht="28.5" customHeight="1">
      <c r="A4" s="191" t="s">
        <v>124</v>
      </c>
      <c r="B4" s="191" t="s">
        <v>125</v>
      </c>
      <c r="C4" s="191" t="s">
        <v>126</v>
      </c>
      <c r="D4" s="170" t="s">
        <v>127</v>
      </c>
      <c r="E4" s="328" t="s">
        <v>200</v>
      </c>
      <c r="F4" s="328"/>
      <c r="G4" s="327" t="s">
        <v>97</v>
      </c>
      <c r="H4" s="327"/>
      <c r="I4" s="327"/>
      <c r="J4" s="328" t="s">
        <v>201</v>
      </c>
      <c r="K4" s="328" t="s">
        <v>233</v>
      </c>
      <c r="L4" s="328" t="s">
        <v>234</v>
      </c>
      <c r="M4" s="327" t="s">
        <v>128</v>
      </c>
      <c r="N4" s="327"/>
      <c r="O4" s="540" t="s">
        <v>98</v>
      </c>
      <c r="P4" s="328" t="s">
        <v>235</v>
      </c>
      <c r="Q4" s="191" t="s">
        <v>129</v>
      </c>
      <c r="R4" s="328" t="s">
        <v>236</v>
      </c>
    </row>
    <row r="5" spans="1:18" s="432" customFormat="1" ht="28.5" customHeight="1">
      <c r="A5" s="191"/>
      <c r="B5" s="191"/>
      <c r="C5" s="191"/>
      <c r="D5" s="170"/>
      <c r="E5" s="328" t="s">
        <v>204</v>
      </c>
      <c r="F5" s="328" t="s">
        <v>205</v>
      </c>
      <c r="G5" s="540" t="s">
        <v>117</v>
      </c>
      <c r="H5" s="327" t="s">
        <v>130</v>
      </c>
      <c r="I5" s="327"/>
      <c r="J5" s="328"/>
      <c r="K5" s="328"/>
      <c r="L5" s="328"/>
      <c r="M5" s="540" t="s">
        <v>131</v>
      </c>
      <c r="N5" s="550" t="s">
        <v>132</v>
      </c>
      <c r="O5" s="540"/>
      <c r="P5" s="328"/>
      <c r="Q5" s="191"/>
      <c r="R5" s="328"/>
    </row>
    <row r="6" spans="1:18" ht="48" customHeight="1">
      <c r="A6" s="17"/>
      <c r="B6" s="191"/>
      <c r="C6" s="191"/>
      <c r="D6" s="170"/>
      <c r="E6" s="332"/>
      <c r="F6" s="332"/>
      <c r="G6" s="540"/>
      <c r="H6" s="87" t="s">
        <v>14</v>
      </c>
      <c r="I6" s="437" t="s">
        <v>133</v>
      </c>
      <c r="J6" s="328"/>
      <c r="K6" s="328"/>
      <c r="L6" s="328"/>
      <c r="M6" s="540"/>
      <c r="N6" s="550"/>
      <c r="O6" s="540"/>
      <c r="P6" s="328"/>
      <c r="Q6" s="191"/>
      <c r="R6" s="328"/>
    </row>
    <row r="7" spans="1:18" ht="16.5" customHeight="1">
      <c r="A7" s="378"/>
      <c r="B7" s="465" t="s">
        <v>237</v>
      </c>
      <c r="C7" s="465" t="s">
        <v>238</v>
      </c>
      <c r="D7" s="465" t="s">
        <v>239</v>
      </c>
      <c r="E7" s="541" t="s">
        <v>240</v>
      </c>
      <c r="F7" s="541"/>
      <c r="G7" s="465" t="s">
        <v>241</v>
      </c>
      <c r="H7" s="465" t="s">
        <v>242</v>
      </c>
      <c r="I7" s="465" t="s">
        <v>243</v>
      </c>
      <c r="J7" s="465" t="s">
        <v>244</v>
      </c>
      <c r="K7" s="465" t="s">
        <v>245</v>
      </c>
      <c r="L7" s="465" t="s">
        <v>246</v>
      </c>
      <c r="M7" s="465" t="s">
        <v>247</v>
      </c>
      <c r="N7" s="465" t="s">
        <v>248</v>
      </c>
      <c r="O7" s="465" t="s">
        <v>249</v>
      </c>
      <c r="P7" s="465" t="s">
        <v>250</v>
      </c>
      <c r="Q7" s="465" t="s">
        <v>251</v>
      </c>
      <c r="R7" s="465" t="s">
        <v>252</v>
      </c>
    </row>
    <row r="8" spans="1:18" ht="46.5" customHeight="1">
      <c r="A8" s="175">
        <v>1</v>
      </c>
      <c r="B8" s="329" t="s">
        <v>253</v>
      </c>
      <c r="C8" s="542">
        <v>43845</v>
      </c>
      <c r="D8" s="175">
        <v>2035.1</v>
      </c>
      <c r="E8" s="514" t="s">
        <v>204</v>
      </c>
      <c r="F8" s="514"/>
      <c r="G8" s="175">
        <v>500000</v>
      </c>
      <c r="H8" s="175">
        <v>500000</v>
      </c>
      <c r="I8" s="91">
        <v>0</v>
      </c>
      <c r="J8" s="91" t="s">
        <v>254</v>
      </c>
      <c r="K8" s="91">
        <v>30000</v>
      </c>
      <c r="L8" s="91">
        <v>0</v>
      </c>
      <c r="M8" s="525">
        <v>0</v>
      </c>
      <c r="N8" s="481">
        <v>0</v>
      </c>
      <c r="O8" s="525">
        <v>500000</v>
      </c>
      <c r="P8" s="525" t="s">
        <v>255</v>
      </c>
      <c r="Q8" s="514"/>
      <c r="R8" s="525">
        <v>500000</v>
      </c>
    </row>
    <row r="9" spans="1:18" ht="46.5" customHeight="1">
      <c r="A9" s="175">
        <v>2</v>
      </c>
      <c r="B9" s="543"/>
      <c r="C9" s="514"/>
      <c r="D9" s="175"/>
      <c r="E9" s="514"/>
      <c r="F9" s="514"/>
      <c r="G9" s="175"/>
      <c r="H9" s="91"/>
      <c r="I9" s="91"/>
      <c r="J9" s="91"/>
      <c r="K9" s="91"/>
      <c r="L9" s="91"/>
      <c r="M9" s="526"/>
      <c r="N9" s="481"/>
      <c r="O9" s="525"/>
      <c r="P9" s="526"/>
      <c r="Q9" s="514"/>
      <c r="R9" s="552"/>
    </row>
    <row r="10" spans="1:18" ht="31.5" customHeight="1">
      <c r="A10" s="175">
        <v>3</v>
      </c>
      <c r="B10" s="544"/>
      <c r="C10" s="514"/>
      <c r="D10" s="175"/>
      <c r="E10" s="514"/>
      <c r="F10" s="514"/>
      <c r="G10" s="175"/>
      <c r="H10" s="91"/>
      <c r="I10" s="91"/>
      <c r="J10" s="91"/>
      <c r="K10" s="91"/>
      <c r="L10" s="91"/>
      <c r="M10" s="526"/>
      <c r="N10" s="481"/>
      <c r="O10" s="525"/>
      <c r="P10" s="526"/>
      <c r="Q10" s="514"/>
      <c r="R10" s="552"/>
    </row>
    <row r="11" spans="1:18" ht="34.5" customHeight="1">
      <c r="A11" s="175">
        <v>4</v>
      </c>
      <c r="B11" s="544"/>
      <c r="C11" s="514"/>
      <c r="D11" s="175"/>
      <c r="E11" s="514"/>
      <c r="F11" s="514"/>
      <c r="G11" s="175"/>
      <c r="H11" s="91"/>
      <c r="I11" s="91"/>
      <c r="J11" s="91"/>
      <c r="K11" s="91"/>
      <c r="L11" s="91"/>
      <c r="M11" s="525"/>
      <c r="N11" s="481"/>
      <c r="O11" s="525"/>
      <c r="P11" s="525"/>
      <c r="Q11" s="514"/>
      <c r="R11" s="552"/>
    </row>
    <row r="12" spans="1:18" ht="24.75" customHeight="1">
      <c r="A12" s="175">
        <v>5</v>
      </c>
      <c r="B12" s="544"/>
      <c r="C12" s="514"/>
      <c r="D12" s="175"/>
      <c r="E12" s="514"/>
      <c r="F12" s="514"/>
      <c r="G12" s="175"/>
      <c r="H12" s="91"/>
      <c r="I12" s="91"/>
      <c r="J12" s="91"/>
      <c r="K12" s="91"/>
      <c r="L12" s="91"/>
      <c r="M12" s="525"/>
      <c r="N12" s="481"/>
      <c r="O12" s="525"/>
      <c r="P12" s="525"/>
      <c r="Q12" s="514"/>
      <c r="R12" s="552"/>
    </row>
    <row r="13" spans="1:18" ht="24.75" customHeight="1">
      <c r="A13" s="175">
        <v>6</v>
      </c>
      <c r="B13" s="544"/>
      <c r="C13" s="514"/>
      <c r="D13" s="175"/>
      <c r="E13" s="514"/>
      <c r="F13" s="514"/>
      <c r="G13" s="175"/>
      <c r="H13" s="91"/>
      <c r="I13" s="91"/>
      <c r="J13" s="91"/>
      <c r="K13" s="91"/>
      <c r="L13" s="91"/>
      <c r="M13" s="525"/>
      <c r="N13" s="481"/>
      <c r="O13" s="525"/>
      <c r="P13" s="525"/>
      <c r="Q13" s="514"/>
      <c r="R13" s="552"/>
    </row>
    <row r="14" spans="1:18" ht="31.5" customHeight="1">
      <c r="A14" s="175">
        <v>7</v>
      </c>
      <c r="B14" s="544"/>
      <c r="C14" s="514"/>
      <c r="D14" s="175"/>
      <c r="E14" s="514"/>
      <c r="F14" s="514"/>
      <c r="G14" s="175"/>
      <c r="H14" s="91"/>
      <c r="I14" s="91"/>
      <c r="J14" s="91"/>
      <c r="K14" s="91"/>
      <c r="L14" s="91"/>
      <c r="M14" s="525"/>
      <c r="N14" s="481"/>
      <c r="O14" s="525"/>
      <c r="P14" s="525"/>
      <c r="Q14" s="514"/>
      <c r="R14" s="552"/>
    </row>
    <row r="15" spans="1:18" ht="25.5" customHeight="1">
      <c r="A15" s="545" t="s">
        <v>117</v>
      </c>
      <c r="B15" s="546"/>
      <c r="C15" s="22"/>
      <c r="D15" s="303" t="s">
        <v>144</v>
      </c>
      <c r="E15" s="517" t="s">
        <v>144</v>
      </c>
      <c r="F15" s="517" t="s">
        <v>144</v>
      </c>
      <c r="G15" s="530">
        <f aca="true" t="shared" si="0" ref="G15:I15">SUM(G8:G14)</f>
        <v>500000</v>
      </c>
      <c r="H15" s="530">
        <f t="shared" si="0"/>
        <v>500000</v>
      </c>
      <c r="I15" s="530">
        <f t="shared" si="0"/>
        <v>0</v>
      </c>
      <c r="J15" s="517" t="s">
        <v>144</v>
      </c>
      <c r="K15" s="530">
        <f aca="true" t="shared" si="1" ref="K15:O15">SUM(K8:K14)</f>
        <v>30000</v>
      </c>
      <c r="L15" s="530">
        <f t="shared" si="1"/>
        <v>0</v>
      </c>
      <c r="M15" s="530">
        <f t="shared" si="1"/>
        <v>0</v>
      </c>
      <c r="N15" s="530">
        <f t="shared" si="1"/>
        <v>0</v>
      </c>
      <c r="O15" s="530">
        <f t="shared" si="1"/>
        <v>500000</v>
      </c>
      <c r="P15" s="522"/>
      <c r="Q15" s="517" t="s">
        <v>144</v>
      </c>
      <c r="R15" s="529" t="s">
        <v>144</v>
      </c>
    </row>
    <row r="16" spans="1:18" ht="46.5" customHeight="1">
      <c r="A16" s="547" t="s">
        <v>256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34" t="s">
        <v>122</v>
      </c>
      <c r="L16" s="534"/>
      <c r="M16" s="534"/>
      <c r="N16" s="534"/>
      <c r="O16" s="534"/>
      <c r="P16" s="534"/>
      <c r="Q16" s="534"/>
      <c r="R16" s="534"/>
    </row>
    <row r="17" spans="1:18" ht="22.5" customHeight="1">
      <c r="A17" s="322" t="s">
        <v>257</v>
      </c>
      <c r="B17" s="472"/>
      <c r="C17" s="473"/>
      <c r="D17" s="472"/>
      <c r="E17" s="472"/>
      <c r="F17" s="472"/>
      <c r="G17" s="472"/>
      <c r="H17" s="472"/>
      <c r="I17" s="472"/>
      <c r="J17" s="472"/>
      <c r="K17" s="489"/>
      <c r="L17" s="489"/>
      <c r="M17" s="489"/>
      <c r="N17" s="489"/>
      <c r="O17" s="489"/>
      <c r="P17" s="489"/>
      <c r="Q17" s="489"/>
      <c r="R17" s="489"/>
    </row>
  </sheetData>
  <sheetProtection/>
  <mergeCells count="29">
    <mergeCell ref="A1:Q1"/>
    <mergeCell ref="A2:Q2"/>
    <mergeCell ref="A3:D3"/>
    <mergeCell ref="G3:N3"/>
    <mergeCell ref="E4:F4"/>
    <mergeCell ref="G4:I4"/>
    <mergeCell ref="M4:N4"/>
    <mergeCell ref="H5:I5"/>
    <mergeCell ref="E7:F7"/>
    <mergeCell ref="A15:B15"/>
    <mergeCell ref="A16:J16"/>
    <mergeCell ref="A17:J17"/>
    <mergeCell ref="A4:A6"/>
    <mergeCell ref="B4:B6"/>
    <mergeCell ref="C4:C6"/>
    <mergeCell ref="D4:D6"/>
    <mergeCell ref="E5:E6"/>
    <mergeCell ref="F5:F6"/>
    <mergeCell ref="G5:G6"/>
    <mergeCell ref="J4:J6"/>
    <mergeCell ref="K4:K6"/>
    <mergeCell ref="L4:L6"/>
    <mergeCell ref="M5:M6"/>
    <mergeCell ref="N5:N6"/>
    <mergeCell ref="O4:O6"/>
    <mergeCell ref="P4:P6"/>
    <mergeCell ref="Q4:Q6"/>
    <mergeCell ref="R4:R6"/>
    <mergeCell ref="K16:R17"/>
  </mergeCells>
  <printOptions horizontalCentered="1" verticalCentered="1"/>
  <pageMargins left="0.28" right="0.23999999999999996" top="0.67" bottom="0.39" header="0.39" footer="0.51"/>
  <pageSetup fitToHeight="0" fitToWidth="1" horizontalDpi="600" verticalDpi="600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AD18"/>
  <sheetViews>
    <sheetView zoomScale="80" zoomScaleNormal="80" workbookViewId="0" topLeftCell="A1">
      <selection activeCell="O33" sqref="O33"/>
    </sheetView>
  </sheetViews>
  <sheetFormatPr defaultColWidth="8.875" defaultRowHeight="14.25"/>
  <cols>
    <col min="1" max="1" width="3.00390625" style="0" customWidth="1"/>
    <col min="2" max="2" width="7.875" style="0" customWidth="1"/>
    <col min="3" max="3" width="5.625" style="461" customWidth="1"/>
    <col min="4" max="4" width="6.875" style="0" customWidth="1"/>
    <col min="5" max="5" width="6.25390625" style="0" customWidth="1"/>
    <col min="6" max="6" width="6.75390625" style="80" customWidth="1"/>
    <col min="7" max="7" width="4.625" style="461" customWidth="1"/>
    <col min="8" max="8" width="7.375" style="461" customWidth="1"/>
    <col min="9" max="9" width="6.375" style="461" customWidth="1"/>
    <col min="10" max="12" width="3.625" style="461" customWidth="1"/>
    <col min="13" max="13" width="5.625" style="80" customWidth="1"/>
    <col min="14" max="14" width="10.375" style="81" customWidth="1"/>
    <col min="15" max="15" width="5.50390625" style="81" customWidth="1"/>
    <col min="16" max="16" width="10.375" style="81" customWidth="1"/>
    <col min="17" max="17" width="6.75390625" style="81" customWidth="1"/>
    <col min="18" max="18" width="5.25390625" style="80" customWidth="1"/>
    <col min="19" max="19" width="14.375" style="81" customWidth="1"/>
    <col min="20" max="20" width="5.125" style="80" customWidth="1"/>
    <col min="21" max="21" width="7.375" style="81" customWidth="1"/>
    <col min="22" max="22" width="5.25390625" style="80" customWidth="1"/>
    <col min="23" max="23" width="10.375" style="80" customWidth="1"/>
    <col min="24" max="24" width="5.25390625" style="80" customWidth="1"/>
    <col min="25" max="25" width="10.375" style="80" customWidth="1"/>
    <col min="26" max="26" width="5.25390625" style="80" customWidth="1"/>
    <col min="27" max="27" width="7.625" style="80" customWidth="1"/>
    <col min="28" max="28" width="11.00390625" style="461" customWidth="1"/>
    <col min="29" max="29" width="6.875" style="0" customWidth="1"/>
    <col min="30" max="30" width="8.00390625" style="0" customWidth="1"/>
  </cols>
  <sheetData>
    <row r="1" spans="1:28" ht="27" customHeight="1">
      <c r="A1" s="286" t="s">
        <v>206</v>
      </c>
      <c r="B1" s="286"/>
      <c r="C1" s="285"/>
      <c r="D1" s="286"/>
      <c r="E1" s="286"/>
      <c r="F1" s="286"/>
      <c r="G1" s="285"/>
      <c r="H1" s="285"/>
      <c r="I1" s="285"/>
      <c r="J1" s="285"/>
      <c r="K1" s="285"/>
      <c r="L1" s="285"/>
      <c r="M1" s="286"/>
      <c r="N1" s="434"/>
      <c r="O1" s="434"/>
      <c r="P1" s="434"/>
      <c r="Q1" s="434"/>
      <c r="R1" s="286"/>
      <c r="S1" s="434"/>
      <c r="T1" s="286"/>
      <c r="U1" s="434"/>
      <c r="V1" s="286"/>
      <c r="W1" s="286"/>
      <c r="X1" s="286"/>
      <c r="Y1" s="286"/>
      <c r="Z1" s="286"/>
      <c r="AA1" s="286"/>
      <c r="AB1" s="285"/>
    </row>
    <row r="2" spans="1:28" ht="15" customHeight="1">
      <c r="A2" s="116" t="s">
        <v>207</v>
      </c>
      <c r="B2" s="116"/>
      <c r="C2" s="462"/>
      <c r="D2" s="116"/>
      <c r="E2" s="116"/>
      <c r="F2" s="116"/>
      <c r="G2" s="462"/>
      <c r="H2" s="462"/>
      <c r="I2" s="462"/>
      <c r="J2" s="462"/>
      <c r="K2" s="462"/>
      <c r="L2" s="462"/>
      <c r="M2" s="116"/>
      <c r="N2" s="474"/>
      <c r="O2" s="474"/>
      <c r="P2" s="474"/>
      <c r="Q2" s="474"/>
      <c r="R2" s="116"/>
      <c r="S2" s="474"/>
      <c r="T2" s="116"/>
      <c r="U2" s="474"/>
      <c r="V2" s="116"/>
      <c r="W2" s="116"/>
      <c r="X2" s="116"/>
      <c r="Y2" s="116"/>
      <c r="Z2" s="116"/>
      <c r="AA2" s="116"/>
      <c r="AB2" s="462"/>
    </row>
    <row r="3" spans="1:28" s="432" customFormat="1" ht="18" customHeight="1">
      <c r="A3" s="15" t="s">
        <v>33</v>
      </c>
      <c r="B3" s="15"/>
      <c r="C3" s="86"/>
      <c r="D3" s="15"/>
      <c r="E3" s="15"/>
      <c r="F3" s="15"/>
      <c r="G3" s="287"/>
      <c r="H3" s="287"/>
      <c r="I3" s="287"/>
      <c r="J3" s="287"/>
      <c r="K3" s="287"/>
      <c r="L3" s="287"/>
      <c r="M3" s="15"/>
      <c r="N3" s="435"/>
      <c r="O3" s="435"/>
      <c r="P3" s="435"/>
      <c r="Q3" s="435"/>
      <c r="R3" s="15"/>
      <c r="S3" s="435"/>
      <c r="T3" s="15"/>
      <c r="U3" s="435"/>
      <c r="V3" s="15"/>
      <c r="W3" s="15"/>
      <c r="X3" s="15"/>
      <c r="Y3" s="15"/>
      <c r="Z3" s="15"/>
      <c r="AA3" s="15"/>
      <c r="AB3" s="86"/>
    </row>
    <row r="4" spans="1:28" s="432" customFormat="1" ht="18.75" customHeight="1">
      <c r="A4" s="463" t="str">
        <f>'货币资金'!A3</f>
        <v>台前县打渔陈镇周庄村 </v>
      </c>
      <c r="B4" s="463"/>
      <c r="C4" s="463"/>
      <c r="D4" s="463"/>
      <c r="E4" s="463"/>
      <c r="F4" s="84"/>
      <c r="G4" s="84"/>
      <c r="H4" s="84"/>
      <c r="I4" s="84"/>
      <c r="J4" s="491"/>
      <c r="K4" s="491"/>
      <c r="L4" s="491"/>
      <c r="M4" s="244" t="s">
        <v>95</v>
      </c>
      <c r="N4" s="244"/>
      <c r="O4" s="244"/>
      <c r="P4" s="244"/>
      <c r="Q4" s="244"/>
      <c r="R4" s="244"/>
      <c r="S4" s="244"/>
      <c r="T4" s="524" t="s">
        <v>258</v>
      </c>
      <c r="U4" s="524"/>
      <c r="V4" s="84"/>
      <c r="W4" s="491"/>
      <c r="X4" s="491"/>
      <c r="Y4" s="491"/>
      <c r="Z4" s="491"/>
      <c r="AA4" s="491"/>
      <c r="AB4" s="500"/>
    </row>
    <row r="5" spans="1:30" s="432" customFormat="1" ht="18" customHeight="1">
      <c r="A5" s="191" t="s">
        <v>124</v>
      </c>
      <c r="B5" s="245" t="s">
        <v>154</v>
      </c>
      <c r="C5" s="191" t="s">
        <v>209</v>
      </c>
      <c r="D5" s="344" t="s">
        <v>259</v>
      </c>
      <c r="E5" s="191" t="s">
        <v>211</v>
      </c>
      <c r="F5" s="245" t="s">
        <v>156</v>
      </c>
      <c r="G5" s="511" t="s">
        <v>213</v>
      </c>
      <c r="H5" s="512"/>
      <c r="I5" s="512"/>
      <c r="J5" s="512"/>
      <c r="K5" s="512"/>
      <c r="L5" s="512"/>
      <c r="M5" s="475" t="s">
        <v>97</v>
      </c>
      <c r="N5" s="476"/>
      <c r="O5" s="476"/>
      <c r="P5" s="476"/>
      <c r="Q5" s="476"/>
      <c r="R5" s="246" t="s">
        <v>128</v>
      </c>
      <c r="S5" s="477"/>
      <c r="T5" s="247"/>
      <c r="U5" s="477"/>
      <c r="V5" s="191" t="s">
        <v>98</v>
      </c>
      <c r="W5" s="191"/>
      <c r="X5" s="191"/>
      <c r="Y5" s="191"/>
      <c r="Z5" s="191"/>
      <c r="AA5" s="492" t="s">
        <v>235</v>
      </c>
      <c r="AB5" s="191" t="s">
        <v>129</v>
      </c>
      <c r="AC5" s="501" t="s">
        <v>236</v>
      </c>
      <c r="AD5" s="502"/>
    </row>
    <row r="6" spans="1:30" s="284" customFormat="1" ht="21" customHeight="1">
      <c r="A6" s="17"/>
      <c r="B6" s="248"/>
      <c r="C6" s="191"/>
      <c r="D6" s="464"/>
      <c r="E6" s="191"/>
      <c r="F6" s="248"/>
      <c r="G6" s="511" t="s">
        <v>214</v>
      </c>
      <c r="H6" s="512"/>
      <c r="I6" s="519"/>
      <c r="J6" s="191" t="s">
        <v>215</v>
      </c>
      <c r="K6" s="191" t="s">
        <v>216</v>
      </c>
      <c r="L6" s="191" t="s">
        <v>217</v>
      </c>
      <c r="M6" s="344" t="s">
        <v>218</v>
      </c>
      <c r="N6" s="87" t="s">
        <v>219</v>
      </c>
      <c r="O6" s="437" t="s">
        <v>220</v>
      </c>
      <c r="P6" s="87" t="s">
        <v>221</v>
      </c>
      <c r="Q6" s="478" t="s">
        <v>260</v>
      </c>
      <c r="R6" s="17" t="s">
        <v>160</v>
      </c>
      <c r="S6" s="87"/>
      <c r="T6" s="17" t="s">
        <v>161</v>
      </c>
      <c r="U6" s="87"/>
      <c r="V6" s="344" t="s">
        <v>218</v>
      </c>
      <c r="W6" s="493" t="s">
        <v>219</v>
      </c>
      <c r="X6" s="437" t="s">
        <v>220</v>
      </c>
      <c r="Y6" s="87" t="s">
        <v>221</v>
      </c>
      <c r="Z6" s="478" t="s">
        <v>260</v>
      </c>
      <c r="AA6" s="494"/>
      <c r="AB6" s="191"/>
      <c r="AC6" s="503" t="s">
        <v>218</v>
      </c>
      <c r="AD6" s="504" t="s">
        <v>163</v>
      </c>
    </row>
    <row r="7" spans="1:30" ht="63" customHeight="1">
      <c r="A7" s="17"/>
      <c r="B7" s="249"/>
      <c r="C7" s="191"/>
      <c r="D7" s="346"/>
      <c r="E7" s="191"/>
      <c r="F7" s="249"/>
      <c r="G7" s="513" t="s">
        <v>222</v>
      </c>
      <c r="H7" s="513" t="s">
        <v>223</v>
      </c>
      <c r="I7" s="520" t="s">
        <v>261</v>
      </c>
      <c r="J7" s="191"/>
      <c r="K7" s="191"/>
      <c r="L7" s="191"/>
      <c r="M7" s="346"/>
      <c r="N7" s="87"/>
      <c r="O7" s="437"/>
      <c r="P7" s="87"/>
      <c r="Q7" s="479"/>
      <c r="R7" s="170" t="s">
        <v>218</v>
      </c>
      <c r="S7" s="87" t="s">
        <v>163</v>
      </c>
      <c r="T7" s="170" t="s">
        <v>218</v>
      </c>
      <c r="U7" s="87" t="s">
        <v>163</v>
      </c>
      <c r="V7" s="346"/>
      <c r="W7" s="495"/>
      <c r="X7" s="437"/>
      <c r="Y7" s="87"/>
      <c r="Z7" s="479"/>
      <c r="AA7" s="496"/>
      <c r="AB7" s="191"/>
      <c r="AC7" s="503"/>
      <c r="AD7" s="504"/>
    </row>
    <row r="8" spans="1:30" ht="16.5" customHeight="1">
      <c r="A8" s="378"/>
      <c r="B8" s="378"/>
      <c r="C8" s="465" t="s">
        <v>237</v>
      </c>
      <c r="D8" s="291" t="s">
        <v>238</v>
      </c>
      <c r="E8" s="291" t="s">
        <v>239</v>
      </c>
      <c r="F8" s="291" t="s">
        <v>240</v>
      </c>
      <c r="G8" s="291" t="s">
        <v>241</v>
      </c>
      <c r="H8" s="291" t="s">
        <v>242</v>
      </c>
      <c r="I8" s="291" t="s">
        <v>243</v>
      </c>
      <c r="J8" s="291" t="s">
        <v>244</v>
      </c>
      <c r="K8" s="291" t="s">
        <v>245</v>
      </c>
      <c r="L8" s="291" t="s">
        <v>246</v>
      </c>
      <c r="M8" s="291" t="s">
        <v>247</v>
      </c>
      <c r="N8" s="291" t="s">
        <v>248</v>
      </c>
      <c r="O8" s="291" t="s">
        <v>249</v>
      </c>
      <c r="P8" s="291" t="s">
        <v>250</v>
      </c>
      <c r="Q8" s="291" t="s">
        <v>251</v>
      </c>
      <c r="R8" s="291" t="s">
        <v>252</v>
      </c>
      <c r="S8" s="291" t="s">
        <v>262</v>
      </c>
      <c r="T8" s="291" t="s">
        <v>263</v>
      </c>
      <c r="U8" s="291" t="s">
        <v>264</v>
      </c>
      <c r="V8" s="291" t="s">
        <v>265</v>
      </c>
      <c r="W8" s="291" t="s">
        <v>266</v>
      </c>
      <c r="X8" s="291" t="s">
        <v>267</v>
      </c>
      <c r="Y8" s="291" t="s">
        <v>268</v>
      </c>
      <c r="Z8" s="291" t="s">
        <v>269</v>
      </c>
      <c r="AA8" s="291" t="s">
        <v>270</v>
      </c>
      <c r="AB8" s="291" t="s">
        <v>271</v>
      </c>
      <c r="AC8" s="291" t="s">
        <v>272</v>
      </c>
      <c r="AD8" s="291" t="s">
        <v>273</v>
      </c>
    </row>
    <row r="9" spans="1:30" ht="46.5" customHeight="1">
      <c r="A9" s="329" t="s">
        <v>274</v>
      </c>
      <c r="B9" s="329" t="s">
        <v>275</v>
      </c>
      <c r="C9" s="329" t="s">
        <v>276</v>
      </c>
      <c r="D9" s="329" t="s">
        <v>277</v>
      </c>
      <c r="E9" s="329" t="s">
        <v>278</v>
      </c>
      <c r="F9" s="329" t="s">
        <v>279</v>
      </c>
      <c r="G9" s="514" t="s">
        <v>280</v>
      </c>
      <c r="H9" s="514">
        <v>2026.6</v>
      </c>
      <c r="I9" s="514">
        <v>10000</v>
      </c>
      <c r="J9" s="514"/>
      <c r="K9" s="514"/>
      <c r="L9" s="514"/>
      <c r="M9" s="329">
        <v>3000</v>
      </c>
      <c r="N9" s="329">
        <v>499586.85</v>
      </c>
      <c r="O9" s="329">
        <v>0</v>
      </c>
      <c r="P9" s="329">
        <v>499586.85</v>
      </c>
      <c r="Q9" s="91">
        <v>0</v>
      </c>
      <c r="R9" s="525">
        <v>0</v>
      </c>
      <c r="S9" s="481">
        <v>0</v>
      </c>
      <c r="T9" s="525">
        <v>0</v>
      </c>
      <c r="U9" s="481">
        <v>0</v>
      </c>
      <c r="V9" s="329">
        <v>3000</v>
      </c>
      <c r="W9" s="329">
        <v>499586.85</v>
      </c>
      <c r="X9" s="525">
        <v>0</v>
      </c>
      <c r="Y9" s="329">
        <v>499586.85</v>
      </c>
      <c r="Z9" s="525"/>
      <c r="AA9" s="525" t="s">
        <v>255</v>
      </c>
      <c r="AB9" s="514"/>
      <c r="AC9" s="329">
        <v>3000</v>
      </c>
      <c r="AD9" s="329">
        <v>499586.85</v>
      </c>
    </row>
    <row r="10" spans="1:30" ht="46.5" customHeight="1">
      <c r="A10" s="175">
        <v>2</v>
      </c>
      <c r="B10" s="515"/>
      <c r="C10" s="514"/>
      <c r="D10" s="175"/>
      <c r="E10" s="175"/>
      <c r="F10" s="175"/>
      <c r="G10" s="514"/>
      <c r="H10" s="514"/>
      <c r="I10" s="514"/>
      <c r="J10" s="514"/>
      <c r="K10" s="514"/>
      <c r="L10" s="514"/>
      <c r="M10" s="175"/>
      <c r="N10" s="521"/>
      <c r="O10" s="521"/>
      <c r="P10" s="521"/>
      <c r="Q10" s="521"/>
      <c r="R10" s="526"/>
      <c r="S10" s="527"/>
      <c r="T10" s="525"/>
      <c r="U10" s="527"/>
      <c r="V10" s="526"/>
      <c r="W10" s="526"/>
      <c r="X10" s="526"/>
      <c r="Y10" s="526"/>
      <c r="Z10" s="526"/>
      <c r="AA10" s="526"/>
      <c r="AB10" s="514"/>
      <c r="AC10" s="310"/>
      <c r="AD10" s="535"/>
    </row>
    <row r="11" spans="1:30" ht="31.5" customHeight="1">
      <c r="A11" s="175">
        <v>3</v>
      </c>
      <c r="B11" s="516"/>
      <c r="C11" s="514"/>
      <c r="D11" s="175"/>
      <c r="E11" s="175"/>
      <c r="F11" s="175"/>
      <c r="G11" s="514"/>
      <c r="H11" s="514"/>
      <c r="I11" s="514"/>
      <c r="J11" s="514"/>
      <c r="K11" s="514"/>
      <c r="L11" s="514"/>
      <c r="M11" s="175"/>
      <c r="N11" s="521"/>
      <c r="O11" s="521"/>
      <c r="P11" s="521"/>
      <c r="Q11" s="521"/>
      <c r="R11" s="526"/>
      <c r="S11" s="527"/>
      <c r="T11" s="525"/>
      <c r="U11" s="527"/>
      <c r="V11" s="526"/>
      <c r="W11" s="526"/>
      <c r="X11" s="526"/>
      <c r="Y11" s="526"/>
      <c r="Z11" s="526"/>
      <c r="AA11" s="526"/>
      <c r="AB11" s="514"/>
      <c r="AC11" s="310"/>
      <c r="AD11" s="535"/>
    </row>
    <row r="12" spans="1:30" ht="34.5" customHeight="1">
      <c r="A12" s="175">
        <v>4</v>
      </c>
      <c r="B12" s="516"/>
      <c r="C12" s="514"/>
      <c r="D12" s="175"/>
      <c r="E12" s="175"/>
      <c r="F12" s="175"/>
      <c r="G12" s="514"/>
      <c r="H12" s="514"/>
      <c r="I12" s="514"/>
      <c r="J12" s="514"/>
      <c r="K12" s="514"/>
      <c r="L12" s="514"/>
      <c r="M12" s="175"/>
      <c r="N12" s="521"/>
      <c r="O12" s="521"/>
      <c r="P12" s="521"/>
      <c r="Q12" s="521"/>
      <c r="R12" s="525"/>
      <c r="S12" s="527"/>
      <c r="T12" s="525"/>
      <c r="U12" s="527"/>
      <c r="V12" s="525"/>
      <c r="W12" s="525"/>
      <c r="X12" s="525"/>
      <c r="Y12" s="525"/>
      <c r="Z12" s="525"/>
      <c r="AA12" s="525"/>
      <c r="AB12" s="514"/>
      <c r="AC12" s="310"/>
      <c r="AD12" s="535"/>
    </row>
    <row r="13" spans="1:30" ht="24.75" customHeight="1">
      <c r="A13" s="175">
        <v>5</v>
      </c>
      <c r="B13" s="516"/>
      <c r="C13" s="514"/>
      <c r="D13" s="175"/>
      <c r="E13" s="175"/>
      <c r="F13" s="175"/>
      <c r="G13" s="514"/>
      <c r="H13" s="514"/>
      <c r="I13" s="514"/>
      <c r="J13" s="514"/>
      <c r="K13" s="514"/>
      <c r="L13" s="514"/>
      <c r="M13" s="175"/>
      <c r="N13" s="521"/>
      <c r="O13" s="521"/>
      <c r="P13" s="521"/>
      <c r="Q13" s="521"/>
      <c r="R13" s="525"/>
      <c r="S13" s="527"/>
      <c r="T13" s="525"/>
      <c r="U13" s="527"/>
      <c r="V13" s="525"/>
      <c r="W13" s="525"/>
      <c r="X13" s="525"/>
      <c r="Y13" s="525"/>
      <c r="Z13" s="525"/>
      <c r="AA13" s="525"/>
      <c r="AB13" s="514"/>
      <c r="AC13" s="310"/>
      <c r="AD13" s="535"/>
    </row>
    <row r="14" spans="1:30" ht="24.75" customHeight="1">
      <c r="A14" s="175">
        <v>6</v>
      </c>
      <c r="B14" s="516"/>
      <c r="C14" s="514"/>
      <c r="D14" s="175"/>
      <c r="E14" s="175"/>
      <c r="F14" s="175"/>
      <c r="G14" s="514"/>
      <c r="H14" s="514"/>
      <c r="I14" s="514"/>
      <c r="J14" s="514"/>
      <c r="K14" s="514"/>
      <c r="L14" s="514"/>
      <c r="M14" s="175"/>
      <c r="N14" s="521"/>
      <c r="O14" s="521"/>
      <c r="P14" s="521"/>
      <c r="Q14" s="521"/>
      <c r="R14" s="525"/>
      <c r="S14" s="527"/>
      <c r="T14" s="525"/>
      <c r="U14" s="527"/>
      <c r="V14" s="525"/>
      <c r="W14" s="525"/>
      <c r="X14" s="525"/>
      <c r="Y14" s="525"/>
      <c r="Z14" s="525"/>
      <c r="AA14" s="525"/>
      <c r="AB14" s="514"/>
      <c r="AC14" s="310"/>
      <c r="AD14" s="535"/>
    </row>
    <row r="15" spans="1:30" ht="31.5" customHeight="1">
      <c r="A15" s="175">
        <v>7</v>
      </c>
      <c r="B15" s="516"/>
      <c r="C15" s="514"/>
      <c r="D15" s="175"/>
      <c r="E15" s="175"/>
      <c r="F15" s="175"/>
      <c r="G15" s="514"/>
      <c r="H15" s="514"/>
      <c r="I15" s="514"/>
      <c r="J15" s="514"/>
      <c r="K15" s="514"/>
      <c r="L15" s="514"/>
      <c r="M15" s="175"/>
      <c r="N15" s="521"/>
      <c r="O15" s="521"/>
      <c r="P15" s="521"/>
      <c r="Q15" s="521"/>
      <c r="R15" s="525"/>
      <c r="S15" s="527"/>
      <c r="T15" s="525"/>
      <c r="U15" s="527"/>
      <c r="V15" s="525"/>
      <c r="W15" s="525"/>
      <c r="X15" s="525"/>
      <c r="Y15" s="525"/>
      <c r="Z15" s="525"/>
      <c r="AA15" s="525"/>
      <c r="AB15" s="514"/>
      <c r="AC15" s="310"/>
      <c r="AD15" s="535"/>
    </row>
    <row r="16" spans="1:30" ht="25.5" customHeight="1">
      <c r="A16" s="19" t="s">
        <v>228</v>
      </c>
      <c r="B16" s="19"/>
      <c r="C16" s="467"/>
      <c r="D16" s="303" t="s">
        <v>144</v>
      </c>
      <c r="E16" s="303" t="s">
        <v>144</v>
      </c>
      <c r="F16" s="303" t="s">
        <v>144</v>
      </c>
      <c r="G16" s="517" t="s">
        <v>144</v>
      </c>
      <c r="H16" s="517" t="s">
        <v>144</v>
      </c>
      <c r="I16" s="517" t="s">
        <v>144</v>
      </c>
      <c r="J16" s="517"/>
      <c r="K16" s="517"/>
      <c r="L16" s="517"/>
      <c r="M16" s="303" t="s">
        <v>144</v>
      </c>
      <c r="N16" s="522">
        <f>SUM(N9:N14)</f>
        <v>499586.85</v>
      </c>
      <c r="O16" s="523"/>
      <c r="P16" s="522">
        <f>SUM(P9:P14)</f>
        <v>499586.85</v>
      </c>
      <c r="Q16" s="528"/>
      <c r="R16" s="529" t="s">
        <v>144</v>
      </c>
      <c r="S16" s="530">
        <f>SUM(S9:S15)</f>
        <v>0</v>
      </c>
      <c r="T16" s="529" t="s">
        <v>144</v>
      </c>
      <c r="U16" s="531"/>
      <c r="V16" s="529" t="s">
        <v>144</v>
      </c>
      <c r="W16" s="522">
        <f>SUM(W9:W14)</f>
        <v>499586.85</v>
      </c>
      <c r="X16" s="522"/>
      <c r="Y16" s="522">
        <f>SUM(Y9:Y14)</f>
        <v>499586.85</v>
      </c>
      <c r="Z16" s="522"/>
      <c r="AA16" s="522"/>
      <c r="AB16" s="517" t="s">
        <v>144</v>
      </c>
      <c r="AC16" s="529" t="s">
        <v>144</v>
      </c>
      <c r="AD16" s="529" t="s">
        <v>144</v>
      </c>
    </row>
    <row r="17" spans="1:30" ht="46.5" customHeight="1">
      <c r="A17" s="318" t="s">
        <v>281</v>
      </c>
      <c r="B17" s="319"/>
      <c r="C17" s="518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532"/>
      <c r="R17" s="533" t="s">
        <v>122</v>
      </c>
      <c r="S17" s="534"/>
      <c r="T17" s="534"/>
      <c r="U17" s="534"/>
      <c r="V17" s="534"/>
      <c r="W17" s="534"/>
      <c r="X17" s="534"/>
      <c r="Y17" s="534"/>
      <c r="Z17" s="534"/>
      <c r="AA17" s="534"/>
      <c r="AB17" s="534"/>
      <c r="AC17" s="534"/>
      <c r="AD17" s="536"/>
    </row>
    <row r="18" spans="1:30" ht="22.5" customHeight="1">
      <c r="A18" s="322" t="s">
        <v>257</v>
      </c>
      <c r="B18" s="472"/>
      <c r="C18" s="473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87"/>
      <c r="R18" s="488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510"/>
    </row>
  </sheetData>
  <sheetProtection/>
  <mergeCells count="40">
    <mergeCell ref="A1:AB1"/>
    <mergeCell ref="A2:AB2"/>
    <mergeCell ref="A3:AB3"/>
    <mergeCell ref="A4:E4"/>
    <mergeCell ref="M4:S4"/>
    <mergeCell ref="G5:L5"/>
    <mergeCell ref="M5:Q5"/>
    <mergeCell ref="R5:U5"/>
    <mergeCell ref="V5:Z5"/>
    <mergeCell ref="AC5:AD5"/>
    <mergeCell ref="G6:I6"/>
    <mergeCell ref="R6:S6"/>
    <mergeCell ref="T6:U6"/>
    <mergeCell ref="A16:C16"/>
    <mergeCell ref="A17:P17"/>
    <mergeCell ref="A18:P18"/>
    <mergeCell ref="A5:A7"/>
    <mergeCell ref="B5:B7"/>
    <mergeCell ref="C5:C7"/>
    <mergeCell ref="D5:D7"/>
    <mergeCell ref="E5:E7"/>
    <mergeCell ref="F5:F7"/>
    <mergeCell ref="J6:J7"/>
    <mergeCell ref="K6:K7"/>
    <mergeCell ref="L6:L7"/>
    <mergeCell ref="M6:M7"/>
    <mergeCell ref="N6:N7"/>
    <mergeCell ref="O6:O7"/>
    <mergeCell ref="P6:P7"/>
    <mergeCell ref="Q6:Q7"/>
    <mergeCell ref="V6:V7"/>
    <mergeCell ref="W6:W7"/>
    <mergeCell ref="X6:X7"/>
    <mergeCell ref="Y6:Y7"/>
    <mergeCell ref="Z6:Z7"/>
    <mergeCell ref="AA5:AA7"/>
    <mergeCell ref="AB5:AB7"/>
    <mergeCell ref="AC6:AC7"/>
    <mergeCell ref="AD6:AD7"/>
    <mergeCell ref="R17:AD18"/>
  </mergeCells>
  <printOptions horizontalCentered="1" verticalCentered="1"/>
  <pageMargins left="0.28" right="0.23999999999999996" top="0.67" bottom="0.39" header="0.39" footer="0.51"/>
  <pageSetup fitToHeight="0" fitToWidth="1"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AA56"/>
  <sheetViews>
    <sheetView tabSelected="1" zoomScale="80" zoomScaleNormal="80" workbookViewId="0" topLeftCell="A40">
      <selection activeCell="D50" sqref="D50"/>
    </sheetView>
  </sheetViews>
  <sheetFormatPr defaultColWidth="8.875" defaultRowHeight="14.25"/>
  <cols>
    <col min="1" max="1" width="3.00390625" style="0" customWidth="1"/>
    <col min="2" max="2" width="7.875" style="0" customWidth="1"/>
    <col min="3" max="3" width="5.625" style="461" customWidth="1"/>
    <col min="4" max="4" width="11.50390625" style="0" customWidth="1"/>
    <col min="5" max="5" width="7.375" style="0" customWidth="1"/>
    <col min="6" max="6" width="7.375" style="80" customWidth="1"/>
    <col min="7" max="8" width="5.375" style="461" customWidth="1"/>
    <col min="9" max="9" width="8.375" style="461" customWidth="1"/>
    <col min="10" max="10" width="7.50390625" style="80" customWidth="1"/>
    <col min="11" max="11" width="14.875" style="81" customWidth="1"/>
    <col min="12" max="12" width="5.375" style="81" customWidth="1"/>
    <col min="13" max="13" width="14.875" style="81" customWidth="1"/>
    <col min="14" max="14" width="7.50390625" style="81" customWidth="1"/>
    <col min="15" max="15" width="5.375" style="80" customWidth="1"/>
    <col min="16" max="16" width="6.375" style="81" customWidth="1"/>
    <col min="17" max="17" width="5.375" style="80" customWidth="1"/>
    <col min="18" max="18" width="5.375" style="81" customWidth="1"/>
    <col min="19" max="19" width="7.75390625" style="80" customWidth="1"/>
    <col min="20" max="20" width="16.50390625" style="80" customWidth="1"/>
    <col min="21" max="21" width="5.375" style="80" customWidth="1"/>
    <col min="22" max="22" width="16.00390625" style="80" customWidth="1"/>
    <col min="23" max="23" width="12.625" style="80" customWidth="1"/>
    <col min="24" max="24" width="10.00390625" style="80" customWidth="1"/>
    <col min="25" max="25" width="13.625" style="461" customWidth="1"/>
    <col min="26" max="26" width="10.875" style="0" customWidth="1"/>
    <col min="27" max="27" width="8.375" style="0" customWidth="1"/>
  </cols>
  <sheetData>
    <row r="1" spans="1:25" ht="27" customHeight="1">
      <c r="A1" s="286" t="s">
        <v>282</v>
      </c>
      <c r="B1" s="286"/>
      <c r="C1" s="285"/>
      <c r="D1" s="286"/>
      <c r="E1" s="286"/>
      <c r="F1" s="286"/>
      <c r="G1" s="285"/>
      <c r="H1" s="285"/>
      <c r="I1" s="285"/>
      <c r="J1" s="286"/>
      <c r="K1" s="434"/>
      <c r="L1" s="434"/>
      <c r="M1" s="434"/>
      <c r="N1" s="434"/>
      <c r="O1" s="286"/>
      <c r="P1" s="434"/>
      <c r="Q1" s="286"/>
      <c r="R1" s="434"/>
      <c r="S1" s="286"/>
      <c r="T1" s="286"/>
      <c r="U1" s="286"/>
      <c r="V1" s="286"/>
      <c r="W1" s="286"/>
      <c r="X1" s="286"/>
      <c r="Y1" s="285"/>
    </row>
    <row r="2" spans="1:25" ht="15" customHeight="1">
      <c r="A2" s="116" t="s">
        <v>283</v>
      </c>
      <c r="B2" s="116"/>
      <c r="C2" s="462"/>
      <c r="D2" s="116"/>
      <c r="E2" s="116"/>
      <c r="F2" s="116"/>
      <c r="G2" s="462"/>
      <c r="H2" s="462"/>
      <c r="I2" s="462"/>
      <c r="J2" s="116"/>
      <c r="K2" s="474"/>
      <c r="L2" s="474"/>
      <c r="M2" s="474"/>
      <c r="N2" s="474"/>
      <c r="O2" s="116"/>
      <c r="P2" s="474"/>
      <c r="Q2" s="116"/>
      <c r="R2" s="474"/>
      <c r="S2" s="116"/>
      <c r="T2" s="116"/>
      <c r="U2" s="116"/>
      <c r="V2" s="116"/>
      <c r="W2" s="116"/>
      <c r="X2" s="116"/>
      <c r="Y2" s="462"/>
    </row>
    <row r="3" spans="1:25" s="432" customFormat="1" ht="18" customHeight="1">
      <c r="A3" s="15" t="s">
        <v>36</v>
      </c>
      <c r="B3" s="15"/>
      <c r="C3" s="86"/>
      <c r="D3" s="15"/>
      <c r="E3" s="15"/>
      <c r="F3" s="15"/>
      <c r="G3" s="287"/>
      <c r="H3" s="287"/>
      <c r="I3" s="287"/>
      <c r="J3" s="15"/>
      <c r="K3" s="435"/>
      <c r="L3" s="435"/>
      <c r="M3" s="435"/>
      <c r="N3" s="435"/>
      <c r="O3" s="15"/>
      <c r="P3" s="435"/>
      <c r="Q3" s="15"/>
      <c r="R3" s="435"/>
      <c r="S3" s="15"/>
      <c r="T3" s="15"/>
      <c r="U3" s="15"/>
      <c r="V3" s="15"/>
      <c r="W3" s="15"/>
      <c r="X3" s="15"/>
      <c r="Y3" s="86"/>
    </row>
    <row r="4" spans="1:25" s="432" customFormat="1" ht="18.75" customHeight="1">
      <c r="A4" s="463" t="str">
        <f>'货币资金'!A3</f>
        <v>台前县打渔陈镇周庄村 </v>
      </c>
      <c r="B4" s="463"/>
      <c r="C4" s="463"/>
      <c r="D4" s="463"/>
      <c r="E4" s="463"/>
      <c r="F4" s="84"/>
      <c r="G4" s="84"/>
      <c r="H4" s="84"/>
      <c r="I4" s="84"/>
      <c r="J4" s="244" t="s">
        <v>95</v>
      </c>
      <c r="K4" s="244"/>
      <c r="L4" s="244"/>
      <c r="M4" s="244"/>
      <c r="N4" s="244"/>
      <c r="O4" s="244"/>
      <c r="P4" s="244"/>
      <c r="Q4" s="244"/>
      <c r="R4" s="244"/>
      <c r="S4" s="84"/>
      <c r="T4" s="490" t="s">
        <v>258</v>
      </c>
      <c r="U4" s="490"/>
      <c r="V4" s="491"/>
      <c r="W4" s="491"/>
      <c r="X4" s="491"/>
      <c r="Y4" s="500"/>
    </row>
    <row r="5" spans="1:27" s="432" customFormat="1" ht="18" customHeight="1">
      <c r="A5" s="191" t="s">
        <v>124</v>
      </c>
      <c r="B5" s="245" t="s">
        <v>154</v>
      </c>
      <c r="C5" s="191" t="s">
        <v>209</v>
      </c>
      <c r="D5" s="344" t="s">
        <v>259</v>
      </c>
      <c r="E5" s="191" t="s">
        <v>211</v>
      </c>
      <c r="F5" s="245" t="s">
        <v>156</v>
      </c>
      <c r="G5" s="263" t="s">
        <v>213</v>
      </c>
      <c r="H5" s="264"/>
      <c r="I5" s="265"/>
      <c r="J5" s="475" t="s">
        <v>97</v>
      </c>
      <c r="K5" s="476"/>
      <c r="L5" s="476"/>
      <c r="M5" s="476"/>
      <c r="N5" s="476"/>
      <c r="O5" s="246" t="s">
        <v>128</v>
      </c>
      <c r="P5" s="477"/>
      <c r="Q5" s="247"/>
      <c r="R5" s="477"/>
      <c r="S5" s="191" t="s">
        <v>98</v>
      </c>
      <c r="T5" s="191"/>
      <c r="U5" s="191"/>
      <c r="V5" s="191"/>
      <c r="W5" s="191"/>
      <c r="X5" s="492" t="s">
        <v>235</v>
      </c>
      <c r="Y5" s="191" t="s">
        <v>129</v>
      </c>
      <c r="Z5" s="501" t="s">
        <v>236</v>
      </c>
      <c r="AA5" s="502"/>
    </row>
    <row r="6" spans="1:27" s="284" customFormat="1" ht="21" customHeight="1">
      <c r="A6" s="17"/>
      <c r="B6" s="248"/>
      <c r="C6" s="191"/>
      <c r="D6" s="464"/>
      <c r="E6" s="191"/>
      <c r="F6" s="248"/>
      <c r="G6" s="191" t="s">
        <v>215</v>
      </c>
      <c r="H6" s="191" t="s">
        <v>216</v>
      </c>
      <c r="I6" s="191" t="s">
        <v>217</v>
      </c>
      <c r="J6" s="344" t="s">
        <v>218</v>
      </c>
      <c r="K6" s="87" t="s">
        <v>219</v>
      </c>
      <c r="L6" s="437" t="s">
        <v>220</v>
      </c>
      <c r="M6" s="87" t="s">
        <v>221</v>
      </c>
      <c r="N6" s="478" t="s">
        <v>260</v>
      </c>
      <c r="O6" s="17" t="s">
        <v>160</v>
      </c>
      <c r="P6" s="87"/>
      <c r="Q6" s="17" t="s">
        <v>161</v>
      </c>
      <c r="R6" s="87"/>
      <c r="S6" s="344" t="s">
        <v>218</v>
      </c>
      <c r="T6" s="493" t="s">
        <v>219</v>
      </c>
      <c r="U6" s="437" t="s">
        <v>220</v>
      </c>
      <c r="V6" s="87" t="s">
        <v>221</v>
      </c>
      <c r="W6" s="478" t="s">
        <v>260</v>
      </c>
      <c r="X6" s="494"/>
      <c r="Y6" s="191"/>
      <c r="Z6" s="503" t="s">
        <v>218</v>
      </c>
      <c r="AA6" s="504" t="s">
        <v>163</v>
      </c>
    </row>
    <row r="7" spans="1:27" ht="63" customHeight="1">
      <c r="A7" s="17"/>
      <c r="B7" s="249"/>
      <c r="C7" s="191"/>
      <c r="D7" s="346"/>
      <c r="E7" s="191"/>
      <c r="F7" s="249"/>
      <c r="G7" s="191"/>
      <c r="H7" s="191"/>
      <c r="I7" s="191"/>
      <c r="J7" s="346"/>
      <c r="K7" s="87"/>
      <c r="L7" s="437"/>
      <c r="M7" s="87"/>
      <c r="N7" s="479"/>
      <c r="O7" s="170" t="s">
        <v>218</v>
      </c>
      <c r="P7" s="87" t="s">
        <v>163</v>
      </c>
      <c r="Q7" s="170" t="s">
        <v>218</v>
      </c>
      <c r="R7" s="87" t="s">
        <v>163</v>
      </c>
      <c r="S7" s="346"/>
      <c r="T7" s="495"/>
      <c r="U7" s="437"/>
      <c r="V7" s="87"/>
      <c r="W7" s="479"/>
      <c r="X7" s="496"/>
      <c r="Y7" s="191"/>
      <c r="Z7" s="503"/>
      <c r="AA7" s="504"/>
    </row>
    <row r="8" spans="1:27" ht="16.5" customHeight="1">
      <c r="A8" s="378"/>
      <c r="B8" s="378"/>
      <c r="C8" s="465" t="s">
        <v>237</v>
      </c>
      <c r="D8" s="291" t="s">
        <v>238</v>
      </c>
      <c r="E8" s="291" t="s">
        <v>239</v>
      </c>
      <c r="F8" s="291" t="s">
        <v>240</v>
      </c>
      <c r="G8" s="291" t="s">
        <v>241</v>
      </c>
      <c r="H8" s="291" t="s">
        <v>242</v>
      </c>
      <c r="I8" s="291" t="s">
        <v>243</v>
      </c>
      <c r="J8" s="291" t="s">
        <v>244</v>
      </c>
      <c r="K8" s="438" t="s">
        <v>245</v>
      </c>
      <c r="L8" s="438" t="s">
        <v>246</v>
      </c>
      <c r="M8" s="438" t="s">
        <v>247</v>
      </c>
      <c r="N8" s="438" t="s">
        <v>248</v>
      </c>
      <c r="O8" s="438" t="s">
        <v>249</v>
      </c>
      <c r="P8" s="438" t="s">
        <v>250</v>
      </c>
      <c r="Q8" s="438" t="s">
        <v>251</v>
      </c>
      <c r="R8" s="438" t="s">
        <v>252</v>
      </c>
      <c r="S8" s="438" t="s">
        <v>262</v>
      </c>
      <c r="T8" s="438" t="s">
        <v>263</v>
      </c>
      <c r="U8" s="438" t="s">
        <v>264</v>
      </c>
      <c r="V8" s="438" t="s">
        <v>265</v>
      </c>
      <c r="W8" s="438" t="s">
        <v>266</v>
      </c>
      <c r="X8" s="438" t="s">
        <v>267</v>
      </c>
      <c r="Y8" s="438" t="s">
        <v>268</v>
      </c>
      <c r="Z8" s="438" t="s">
        <v>269</v>
      </c>
      <c r="AA8" s="438" t="s">
        <v>270</v>
      </c>
    </row>
    <row r="9" spans="1:27" ht="59.25" customHeight="1">
      <c r="A9" s="329" t="s">
        <v>274</v>
      </c>
      <c r="B9" s="329" t="s">
        <v>275</v>
      </c>
      <c r="C9" s="329" t="s">
        <v>284</v>
      </c>
      <c r="D9" s="329" t="s">
        <v>285</v>
      </c>
      <c r="E9" s="329" t="s">
        <v>286</v>
      </c>
      <c r="F9" s="329" t="s">
        <v>287</v>
      </c>
      <c r="G9" s="329" t="s">
        <v>215</v>
      </c>
      <c r="H9" s="329"/>
      <c r="I9" s="329"/>
      <c r="J9" s="480" t="s">
        <v>288</v>
      </c>
      <c r="K9" s="480" t="s">
        <v>289</v>
      </c>
      <c r="L9" s="480" t="s">
        <v>290</v>
      </c>
      <c r="M9" s="480" t="s">
        <v>289</v>
      </c>
      <c r="N9" s="480" t="s">
        <v>290</v>
      </c>
      <c r="O9" s="480" t="s">
        <v>290</v>
      </c>
      <c r="P9" s="480" t="s">
        <v>290</v>
      </c>
      <c r="Q9" s="480" t="s">
        <v>290</v>
      </c>
      <c r="R9" s="480" t="s">
        <v>290</v>
      </c>
      <c r="S9" s="480" t="s">
        <v>288</v>
      </c>
      <c r="T9" s="497">
        <v>40000</v>
      </c>
      <c r="U9" s="497">
        <v>0</v>
      </c>
      <c r="V9" s="497">
        <v>40000</v>
      </c>
      <c r="W9" s="480" t="s">
        <v>290</v>
      </c>
      <c r="X9" s="329" t="s">
        <v>291</v>
      </c>
      <c r="Y9" s="329"/>
      <c r="Z9" s="480" t="s">
        <v>288</v>
      </c>
      <c r="AA9" s="480" t="s">
        <v>289</v>
      </c>
    </row>
    <row r="10" spans="1:27" ht="81" customHeight="1">
      <c r="A10" s="329" t="s">
        <v>292</v>
      </c>
      <c r="B10" s="329" t="s">
        <v>275</v>
      </c>
      <c r="C10" s="329" t="s">
        <v>293</v>
      </c>
      <c r="D10" s="329" t="s">
        <v>294</v>
      </c>
      <c r="E10" s="329" t="s">
        <v>295</v>
      </c>
      <c r="F10" s="329" t="s">
        <v>296</v>
      </c>
      <c r="G10" s="329" t="s">
        <v>215</v>
      </c>
      <c r="H10" s="329"/>
      <c r="I10" s="329"/>
      <c r="J10" s="480" t="s">
        <v>297</v>
      </c>
      <c r="K10" s="480" t="s">
        <v>298</v>
      </c>
      <c r="L10" s="480" t="s">
        <v>290</v>
      </c>
      <c r="M10" s="480" t="s">
        <v>298</v>
      </c>
      <c r="N10" s="480" t="s">
        <v>290</v>
      </c>
      <c r="O10" s="480" t="s">
        <v>290</v>
      </c>
      <c r="P10" s="480" t="s">
        <v>290</v>
      </c>
      <c r="Q10" s="480" t="s">
        <v>290</v>
      </c>
      <c r="R10" s="480" t="s">
        <v>290</v>
      </c>
      <c r="S10" s="480" t="s">
        <v>297</v>
      </c>
      <c r="T10" s="497">
        <v>560000</v>
      </c>
      <c r="U10" s="497">
        <v>0</v>
      </c>
      <c r="V10" s="497">
        <v>560000</v>
      </c>
      <c r="W10" s="480" t="s">
        <v>290</v>
      </c>
      <c r="X10" s="329" t="s">
        <v>291</v>
      </c>
      <c r="Y10" s="329"/>
      <c r="Z10" s="480" t="s">
        <v>297</v>
      </c>
      <c r="AA10" s="480" t="s">
        <v>298</v>
      </c>
    </row>
    <row r="11" spans="1:27" ht="60" customHeight="1">
      <c r="A11" s="329" t="s">
        <v>299</v>
      </c>
      <c r="B11" s="329" t="s">
        <v>275</v>
      </c>
      <c r="C11" s="329" t="s">
        <v>300</v>
      </c>
      <c r="D11" s="329" t="s">
        <v>301</v>
      </c>
      <c r="E11" s="329" t="s">
        <v>278</v>
      </c>
      <c r="F11" s="329" t="s">
        <v>296</v>
      </c>
      <c r="G11" s="329" t="s">
        <v>215</v>
      </c>
      <c r="H11" s="329"/>
      <c r="I11" s="329"/>
      <c r="J11" s="480" t="s">
        <v>302</v>
      </c>
      <c r="K11" s="480" t="s">
        <v>303</v>
      </c>
      <c r="L11" s="480" t="s">
        <v>290</v>
      </c>
      <c r="M11" s="480" t="s">
        <v>303</v>
      </c>
      <c r="N11" s="480" t="s">
        <v>290</v>
      </c>
      <c r="O11" s="480" t="s">
        <v>290</v>
      </c>
      <c r="P11" s="480" t="s">
        <v>290</v>
      </c>
      <c r="Q11" s="480" t="s">
        <v>290</v>
      </c>
      <c r="R11" s="480" t="s">
        <v>290</v>
      </c>
      <c r="S11" s="480" t="s">
        <v>302</v>
      </c>
      <c r="T11" s="497">
        <v>200000</v>
      </c>
      <c r="U11" s="497">
        <v>0</v>
      </c>
      <c r="V11" s="497">
        <v>200000</v>
      </c>
      <c r="W11" s="480" t="s">
        <v>290</v>
      </c>
      <c r="X11" s="329" t="s">
        <v>291</v>
      </c>
      <c r="Y11" s="329"/>
      <c r="Z11" s="480" t="s">
        <v>302</v>
      </c>
      <c r="AA11" s="480" t="s">
        <v>303</v>
      </c>
    </row>
    <row r="12" spans="1:27" ht="60" customHeight="1">
      <c r="A12" s="329" t="s">
        <v>304</v>
      </c>
      <c r="B12" s="329" t="s">
        <v>305</v>
      </c>
      <c r="C12" s="329" t="s">
        <v>306</v>
      </c>
      <c r="D12" s="329" t="s">
        <v>307</v>
      </c>
      <c r="E12" s="329" t="s">
        <v>284</v>
      </c>
      <c r="F12" s="329" t="s">
        <v>308</v>
      </c>
      <c r="G12" s="329" t="s">
        <v>215</v>
      </c>
      <c r="H12" s="329"/>
      <c r="I12" s="329"/>
      <c r="J12" s="480" t="s">
        <v>274</v>
      </c>
      <c r="K12" s="480" t="s">
        <v>309</v>
      </c>
      <c r="L12" s="480" t="s">
        <v>290</v>
      </c>
      <c r="M12" s="480" t="s">
        <v>309</v>
      </c>
      <c r="N12" s="480" t="s">
        <v>290</v>
      </c>
      <c r="O12" s="329"/>
      <c r="P12" s="480" t="s">
        <v>290</v>
      </c>
      <c r="Q12" s="329"/>
      <c r="R12" s="480" t="s">
        <v>290</v>
      </c>
      <c r="S12" s="480" t="s">
        <v>274</v>
      </c>
      <c r="T12" s="497">
        <v>300</v>
      </c>
      <c r="U12" s="497">
        <v>0</v>
      </c>
      <c r="V12" s="497">
        <v>300</v>
      </c>
      <c r="W12" s="480" t="s">
        <v>290</v>
      </c>
      <c r="X12" s="329" t="s">
        <v>291</v>
      </c>
      <c r="Y12" s="329"/>
      <c r="Z12" s="480" t="s">
        <v>274</v>
      </c>
      <c r="AA12" s="497">
        <v>300</v>
      </c>
    </row>
    <row r="13" spans="1:27" ht="60" customHeight="1">
      <c r="A13" s="329" t="s">
        <v>310</v>
      </c>
      <c r="B13" s="329" t="s">
        <v>305</v>
      </c>
      <c r="C13" s="329" t="s">
        <v>311</v>
      </c>
      <c r="D13" s="329" t="s">
        <v>312</v>
      </c>
      <c r="E13" s="329" t="s">
        <v>284</v>
      </c>
      <c r="F13" s="329" t="s">
        <v>313</v>
      </c>
      <c r="G13" s="329" t="s">
        <v>215</v>
      </c>
      <c r="H13" s="329"/>
      <c r="I13" s="329"/>
      <c r="J13" s="480" t="s">
        <v>274</v>
      </c>
      <c r="K13" s="480" t="s">
        <v>314</v>
      </c>
      <c r="L13" s="480" t="s">
        <v>290</v>
      </c>
      <c r="M13" s="480" t="s">
        <v>314</v>
      </c>
      <c r="N13" s="480" t="s">
        <v>290</v>
      </c>
      <c r="O13" s="480" t="s">
        <v>290</v>
      </c>
      <c r="P13" s="480" t="s">
        <v>290</v>
      </c>
      <c r="Q13" s="480" t="s">
        <v>290</v>
      </c>
      <c r="R13" s="480" t="s">
        <v>290</v>
      </c>
      <c r="S13" s="480" t="s">
        <v>274</v>
      </c>
      <c r="T13" s="497">
        <v>1800</v>
      </c>
      <c r="U13" s="497">
        <v>0</v>
      </c>
      <c r="V13" s="497">
        <v>1800</v>
      </c>
      <c r="W13" s="480" t="s">
        <v>290</v>
      </c>
      <c r="X13" s="329" t="s">
        <v>291</v>
      </c>
      <c r="Y13" s="329"/>
      <c r="Z13" s="480" t="s">
        <v>274</v>
      </c>
      <c r="AA13" s="480" t="s">
        <v>314</v>
      </c>
    </row>
    <row r="14" spans="1:27" ht="60" customHeight="1">
      <c r="A14" s="329" t="s">
        <v>315</v>
      </c>
      <c r="B14" s="329" t="s">
        <v>305</v>
      </c>
      <c r="C14" s="329" t="s">
        <v>316</v>
      </c>
      <c r="D14" s="329" t="s">
        <v>317</v>
      </c>
      <c r="E14" s="329" t="s">
        <v>318</v>
      </c>
      <c r="F14" s="329" t="s">
        <v>319</v>
      </c>
      <c r="G14" s="329" t="s">
        <v>215</v>
      </c>
      <c r="H14" s="329"/>
      <c r="I14" s="329"/>
      <c r="J14" s="480" t="s">
        <v>274</v>
      </c>
      <c r="K14" s="480" t="s">
        <v>320</v>
      </c>
      <c r="L14" s="480" t="s">
        <v>290</v>
      </c>
      <c r="M14" s="480" t="s">
        <v>320</v>
      </c>
      <c r="N14" s="480" t="s">
        <v>290</v>
      </c>
      <c r="O14" s="480" t="s">
        <v>290</v>
      </c>
      <c r="P14" s="480" t="s">
        <v>290</v>
      </c>
      <c r="Q14" s="480" t="s">
        <v>290</v>
      </c>
      <c r="R14" s="480" t="s">
        <v>290</v>
      </c>
      <c r="S14" s="480" t="s">
        <v>274</v>
      </c>
      <c r="T14" s="497">
        <v>2500</v>
      </c>
      <c r="U14" s="497">
        <v>0</v>
      </c>
      <c r="V14" s="497">
        <v>2500</v>
      </c>
      <c r="W14" s="480" t="s">
        <v>290</v>
      </c>
      <c r="X14" s="329" t="s">
        <v>291</v>
      </c>
      <c r="Y14" s="329"/>
      <c r="Z14" s="480" t="s">
        <v>274</v>
      </c>
      <c r="AA14" s="480" t="s">
        <v>320</v>
      </c>
    </row>
    <row r="15" spans="1:27" ht="60" customHeight="1">
      <c r="A15" s="329" t="s">
        <v>321</v>
      </c>
      <c r="B15" s="329" t="s">
        <v>305</v>
      </c>
      <c r="C15" s="329" t="s">
        <v>322</v>
      </c>
      <c r="D15" s="329" t="s">
        <v>323</v>
      </c>
      <c r="E15" s="329" t="s">
        <v>278</v>
      </c>
      <c r="F15" s="329" t="s">
        <v>296</v>
      </c>
      <c r="G15" s="329" t="s">
        <v>215</v>
      </c>
      <c r="H15" s="329"/>
      <c r="I15" s="329"/>
      <c r="J15" s="480" t="s">
        <v>324</v>
      </c>
      <c r="K15" s="480" t="s">
        <v>325</v>
      </c>
      <c r="L15" s="480" t="s">
        <v>290</v>
      </c>
      <c r="M15" s="480" t="s">
        <v>325</v>
      </c>
      <c r="N15" s="480" t="s">
        <v>290</v>
      </c>
      <c r="O15" s="480" t="s">
        <v>290</v>
      </c>
      <c r="P15" s="480" t="s">
        <v>290</v>
      </c>
      <c r="Q15" s="480" t="s">
        <v>290</v>
      </c>
      <c r="R15" s="480" t="s">
        <v>290</v>
      </c>
      <c r="S15" s="480" t="s">
        <v>324</v>
      </c>
      <c r="T15" s="497">
        <v>160000</v>
      </c>
      <c r="U15" s="497">
        <v>0</v>
      </c>
      <c r="V15" s="497">
        <v>160000</v>
      </c>
      <c r="W15" s="480" t="s">
        <v>290</v>
      </c>
      <c r="X15" s="329" t="s">
        <v>291</v>
      </c>
      <c r="Y15" s="329"/>
      <c r="Z15" s="480" t="s">
        <v>324</v>
      </c>
      <c r="AA15" s="480" t="s">
        <v>325</v>
      </c>
    </row>
    <row r="16" spans="1:27" ht="60" customHeight="1">
      <c r="A16" s="329" t="s">
        <v>326</v>
      </c>
      <c r="B16" s="329" t="s">
        <v>217</v>
      </c>
      <c r="C16" s="329" t="s">
        <v>327</v>
      </c>
      <c r="D16" s="329" t="s">
        <v>328</v>
      </c>
      <c r="E16" s="329" t="s">
        <v>329</v>
      </c>
      <c r="F16" s="329" t="s">
        <v>330</v>
      </c>
      <c r="G16" s="329" t="s">
        <v>215</v>
      </c>
      <c r="H16" s="329"/>
      <c r="I16" s="329"/>
      <c r="J16" s="480" t="s">
        <v>309</v>
      </c>
      <c r="K16" s="480" t="s">
        <v>331</v>
      </c>
      <c r="L16" s="480" t="s">
        <v>290</v>
      </c>
      <c r="M16" s="480" t="s">
        <v>331</v>
      </c>
      <c r="N16" s="480" t="s">
        <v>290</v>
      </c>
      <c r="O16" s="329"/>
      <c r="P16" s="480" t="s">
        <v>290</v>
      </c>
      <c r="Q16" s="329"/>
      <c r="R16" s="480" t="s">
        <v>290</v>
      </c>
      <c r="S16" s="480" t="s">
        <v>309</v>
      </c>
      <c r="T16" s="497">
        <v>41575</v>
      </c>
      <c r="U16" s="497">
        <v>0</v>
      </c>
      <c r="V16" s="497">
        <v>41575</v>
      </c>
      <c r="W16" s="480" t="s">
        <v>290</v>
      </c>
      <c r="X16" s="329" t="s">
        <v>291</v>
      </c>
      <c r="Y16" s="329"/>
      <c r="Z16" s="480" t="s">
        <v>309</v>
      </c>
      <c r="AA16" s="497">
        <v>41575</v>
      </c>
    </row>
    <row r="17" spans="1:27" ht="60" customHeight="1">
      <c r="A17" s="329" t="s">
        <v>332</v>
      </c>
      <c r="B17" s="329" t="s">
        <v>217</v>
      </c>
      <c r="C17" s="329" t="s">
        <v>333</v>
      </c>
      <c r="D17" s="329" t="s">
        <v>334</v>
      </c>
      <c r="E17" s="329" t="s">
        <v>295</v>
      </c>
      <c r="F17" s="329" t="s">
        <v>335</v>
      </c>
      <c r="G17" s="329" t="s">
        <v>215</v>
      </c>
      <c r="H17" s="329"/>
      <c r="I17" s="329"/>
      <c r="J17" s="480" t="s">
        <v>324</v>
      </c>
      <c r="K17" s="480" t="s">
        <v>336</v>
      </c>
      <c r="L17" s="480" t="s">
        <v>290</v>
      </c>
      <c r="M17" s="480" t="s">
        <v>336</v>
      </c>
      <c r="N17" s="480" t="s">
        <v>290</v>
      </c>
      <c r="O17" s="480" t="s">
        <v>290</v>
      </c>
      <c r="P17" s="480" t="s">
        <v>290</v>
      </c>
      <c r="Q17" s="480" t="s">
        <v>290</v>
      </c>
      <c r="R17" s="480" t="s">
        <v>290</v>
      </c>
      <c r="S17" s="480" t="s">
        <v>324</v>
      </c>
      <c r="T17" s="497">
        <v>10000</v>
      </c>
      <c r="U17" s="497">
        <v>0</v>
      </c>
      <c r="V17" s="497">
        <v>10000</v>
      </c>
      <c r="W17" s="480" t="s">
        <v>290</v>
      </c>
      <c r="X17" s="329" t="s">
        <v>291</v>
      </c>
      <c r="Y17" s="329"/>
      <c r="Z17" s="480" t="s">
        <v>324</v>
      </c>
      <c r="AA17" s="480" t="s">
        <v>336</v>
      </c>
    </row>
    <row r="18" spans="1:27" ht="60" customHeight="1">
      <c r="A18" s="329" t="s">
        <v>337</v>
      </c>
      <c r="B18" s="329" t="s">
        <v>217</v>
      </c>
      <c r="C18" s="329" t="s">
        <v>338</v>
      </c>
      <c r="D18" s="329" t="s">
        <v>339</v>
      </c>
      <c r="E18" s="329" t="s">
        <v>284</v>
      </c>
      <c r="F18" s="329" t="s">
        <v>340</v>
      </c>
      <c r="G18" s="329" t="s">
        <v>215</v>
      </c>
      <c r="H18" s="329"/>
      <c r="I18" s="329"/>
      <c r="J18" s="480" t="s">
        <v>274</v>
      </c>
      <c r="K18" s="480" t="s">
        <v>324</v>
      </c>
      <c r="L18" s="480" t="s">
        <v>290</v>
      </c>
      <c r="M18" s="480" t="s">
        <v>324</v>
      </c>
      <c r="N18" s="480" t="s">
        <v>290</v>
      </c>
      <c r="O18" s="480" t="s">
        <v>290</v>
      </c>
      <c r="P18" s="480" t="s">
        <v>290</v>
      </c>
      <c r="Q18" s="480" t="s">
        <v>290</v>
      </c>
      <c r="R18" s="480" t="s">
        <v>290</v>
      </c>
      <c r="S18" s="480" t="s">
        <v>274</v>
      </c>
      <c r="T18" s="497">
        <v>2000</v>
      </c>
      <c r="U18" s="497">
        <v>0</v>
      </c>
      <c r="V18" s="497">
        <v>2000</v>
      </c>
      <c r="W18" s="480" t="s">
        <v>290</v>
      </c>
      <c r="X18" s="329" t="s">
        <v>291</v>
      </c>
      <c r="Y18" s="329"/>
      <c r="Z18" s="480" t="s">
        <v>274</v>
      </c>
      <c r="AA18" s="480" t="s">
        <v>324</v>
      </c>
    </row>
    <row r="19" spans="1:27" ht="60" customHeight="1">
      <c r="A19" s="329" t="s">
        <v>341</v>
      </c>
      <c r="B19" s="329" t="s">
        <v>217</v>
      </c>
      <c r="C19" s="329" t="s">
        <v>342</v>
      </c>
      <c r="D19" s="329" t="s">
        <v>343</v>
      </c>
      <c r="E19" s="329" t="s">
        <v>284</v>
      </c>
      <c r="F19" s="329" t="s">
        <v>344</v>
      </c>
      <c r="G19" s="329" t="s">
        <v>215</v>
      </c>
      <c r="H19" s="329"/>
      <c r="I19" s="329"/>
      <c r="J19" s="480" t="s">
        <v>326</v>
      </c>
      <c r="K19" s="480" t="s">
        <v>345</v>
      </c>
      <c r="L19" s="480" t="s">
        <v>290</v>
      </c>
      <c r="M19" s="480" t="s">
        <v>345</v>
      </c>
      <c r="N19" s="480" t="s">
        <v>290</v>
      </c>
      <c r="O19" s="480" t="s">
        <v>290</v>
      </c>
      <c r="P19" s="480" t="s">
        <v>290</v>
      </c>
      <c r="Q19" s="480" t="s">
        <v>290</v>
      </c>
      <c r="R19" s="480" t="s">
        <v>290</v>
      </c>
      <c r="S19" s="480" t="s">
        <v>326</v>
      </c>
      <c r="T19" s="497">
        <v>960</v>
      </c>
      <c r="U19" s="497">
        <v>0</v>
      </c>
      <c r="V19" s="497">
        <v>960</v>
      </c>
      <c r="W19" s="480" t="s">
        <v>290</v>
      </c>
      <c r="X19" s="329" t="s">
        <v>291</v>
      </c>
      <c r="Y19" s="329"/>
      <c r="Z19" s="480" t="s">
        <v>326</v>
      </c>
      <c r="AA19" s="480" t="s">
        <v>345</v>
      </c>
    </row>
    <row r="20" spans="1:27" ht="31.5" customHeight="1">
      <c r="A20" s="329" t="s">
        <v>346</v>
      </c>
      <c r="B20" s="329" t="s">
        <v>217</v>
      </c>
      <c r="C20" s="329" t="s">
        <v>347</v>
      </c>
      <c r="D20" s="329" t="s">
        <v>348</v>
      </c>
      <c r="E20" s="329" t="s">
        <v>284</v>
      </c>
      <c r="F20" s="329" t="s">
        <v>349</v>
      </c>
      <c r="G20" s="329" t="s">
        <v>215</v>
      </c>
      <c r="H20" s="329"/>
      <c r="I20" s="329"/>
      <c r="J20" s="480" t="s">
        <v>274</v>
      </c>
      <c r="K20" s="480" t="s">
        <v>350</v>
      </c>
      <c r="L20" s="480" t="s">
        <v>290</v>
      </c>
      <c r="M20" s="480" t="s">
        <v>350</v>
      </c>
      <c r="N20" s="480" t="s">
        <v>290</v>
      </c>
      <c r="O20" s="480" t="s">
        <v>290</v>
      </c>
      <c r="P20" s="480" t="s">
        <v>290</v>
      </c>
      <c r="Q20" s="480" t="s">
        <v>290</v>
      </c>
      <c r="R20" s="480" t="s">
        <v>290</v>
      </c>
      <c r="S20" s="480" t="s">
        <v>274</v>
      </c>
      <c r="T20" s="497">
        <v>800</v>
      </c>
      <c r="U20" s="497">
        <v>0</v>
      </c>
      <c r="V20" s="497">
        <v>800</v>
      </c>
      <c r="W20" s="480" t="s">
        <v>290</v>
      </c>
      <c r="X20" s="329" t="s">
        <v>291</v>
      </c>
      <c r="Y20" s="329"/>
      <c r="Z20" s="480" t="s">
        <v>274</v>
      </c>
      <c r="AA20" s="480" t="s">
        <v>350</v>
      </c>
    </row>
    <row r="21" spans="1:27" ht="34.5" customHeight="1">
      <c r="A21" s="329" t="s">
        <v>351</v>
      </c>
      <c r="B21" s="329" t="s">
        <v>217</v>
      </c>
      <c r="C21" s="329" t="s">
        <v>352</v>
      </c>
      <c r="D21" s="329" t="s">
        <v>353</v>
      </c>
      <c r="E21" s="329" t="s">
        <v>295</v>
      </c>
      <c r="F21" s="329" t="s">
        <v>354</v>
      </c>
      <c r="G21" s="329" t="s">
        <v>215</v>
      </c>
      <c r="H21" s="329"/>
      <c r="I21" s="329"/>
      <c r="J21" s="480" t="s">
        <v>355</v>
      </c>
      <c r="K21" s="480" t="s">
        <v>356</v>
      </c>
      <c r="L21" s="480" t="s">
        <v>290</v>
      </c>
      <c r="M21" s="480" t="s">
        <v>356</v>
      </c>
      <c r="N21" s="480" t="s">
        <v>290</v>
      </c>
      <c r="O21" s="480" t="s">
        <v>290</v>
      </c>
      <c r="P21" s="480" t="s">
        <v>290</v>
      </c>
      <c r="Q21" s="480" t="s">
        <v>290</v>
      </c>
      <c r="R21" s="480" t="s">
        <v>290</v>
      </c>
      <c r="S21" s="480" t="s">
        <v>355</v>
      </c>
      <c r="T21" s="497">
        <v>330</v>
      </c>
      <c r="U21" s="497">
        <v>0</v>
      </c>
      <c r="V21" s="497">
        <v>330</v>
      </c>
      <c r="W21" s="480" t="s">
        <v>290</v>
      </c>
      <c r="X21" s="329" t="s">
        <v>291</v>
      </c>
      <c r="Y21" s="329"/>
      <c r="Z21" s="480" t="s">
        <v>355</v>
      </c>
      <c r="AA21" s="480" t="s">
        <v>356</v>
      </c>
    </row>
    <row r="22" spans="1:27" ht="34.5" customHeight="1">
      <c r="A22" s="329" t="s">
        <v>357</v>
      </c>
      <c r="B22" s="329" t="s">
        <v>217</v>
      </c>
      <c r="C22" s="329" t="s">
        <v>358</v>
      </c>
      <c r="D22" s="329" t="s">
        <v>359</v>
      </c>
      <c r="E22" s="329" t="s">
        <v>295</v>
      </c>
      <c r="F22" s="329" t="s">
        <v>360</v>
      </c>
      <c r="G22" s="329" t="s">
        <v>215</v>
      </c>
      <c r="H22" s="329"/>
      <c r="I22" s="329"/>
      <c r="J22" s="480" t="s">
        <v>361</v>
      </c>
      <c r="K22" s="480" t="s">
        <v>362</v>
      </c>
      <c r="L22" s="480" t="s">
        <v>290</v>
      </c>
      <c r="M22" s="480" t="s">
        <v>362</v>
      </c>
      <c r="N22" s="480" t="s">
        <v>290</v>
      </c>
      <c r="O22" s="480" t="s">
        <v>290</v>
      </c>
      <c r="P22" s="480" t="s">
        <v>290</v>
      </c>
      <c r="Q22" s="480" t="s">
        <v>290</v>
      </c>
      <c r="R22" s="480" t="s">
        <v>290</v>
      </c>
      <c r="S22" s="480" t="s">
        <v>361</v>
      </c>
      <c r="T22" s="497">
        <v>6000000</v>
      </c>
      <c r="U22" s="497">
        <v>0</v>
      </c>
      <c r="V22" s="497">
        <v>6000000</v>
      </c>
      <c r="W22" s="480" t="s">
        <v>290</v>
      </c>
      <c r="X22" s="329" t="s">
        <v>291</v>
      </c>
      <c r="Y22" s="329"/>
      <c r="Z22" s="480" t="s">
        <v>361</v>
      </c>
      <c r="AA22" s="480" t="s">
        <v>362</v>
      </c>
    </row>
    <row r="23" spans="1:27" ht="34.5" customHeight="1">
      <c r="A23" s="329" t="s">
        <v>363</v>
      </c>
      <c r="B23" s="329" t="s">
        <v>217</v>
      </c>
      <c r="C23" s="329" t="s">
        <v>364</v>
      </c>
      <c r="D23" s="329" t="s">
        <v>365</v>
      </c>
      <c r="E23" s="329" t="s">
        <v>295</v>
      </c>
      <c r="F23" s="329" t="s">
        <v>366</v>
      </c>
      <c r="G23" s="329" t="s">
        <v>215</v>
      </c>
      <c r="H23" s="329"/>
      <c r="I23" s="329"/>
      <c r="J23" s="480" t="s">
        <v>361</v>
      </c>
      <c r="K23" s="480" t="s">
        <v>367</v>
      </c>
      <c r="L23" s="480" t="s">
        <v>290</v>
      </c>
      <c r="M23" s="480" t="s">
        <v>367</v>
      </c>
      <c r="N23" s="480" t="s">
        <v>290</v>
      </c>
      <c r="O23" s="480" t="s">
        <v>290</v>
      </c>
      <c r="P23" s="480" t="s">
        <v>290</v>
      </c>
      <c r="Q23" s="480" t="s">
        <v>290</v>
      </c>
      <c r="R23" s="480" t="s">
        <v>290</v>
      </c>
      <c r="S23" s="480" t="s">
        <v>361</v>
      </c>
      <c r="T23" s="497">
        <v>7850000</v>
      </c>
      <c r="U23" s="497">
        <v>0</v>
      </c>
      <c r="V23" s="497">
        <v>7850000</v>
      </c>
      <c r="W23" s="480" t="s">
        <v>290</v>
      </c>
      <c r="X23" s="329" t="s">
        <v>291</v>
      </c>
      <c r="Y23" s="329"/>
      <c r="Z23" s="480" t="s">
        <v>361</v>
      </c>
      <c r="AA23" s="480" t="s">
        <v>367</v>
      </c>
    </row>
    <row r="24" spans="1:27" ht="34.5" customHeight="1">
      <c r="A24" s="329" t="s">
        <v>368</v>
      </c>
      <c r="B24" s="329" t="s">
        <v>217</v>
      </c>
      <c r="C24" s="329" t="s">
        <v>369</v>
      </c>
      <c r="D24" s="329" t="s">
        <v>370</v>
      </c>
      <c r="E24" s="329" t="s">
        <v>286</v>
      </c>
      <c r="F24" s="329" t="s">
        <v>296</v>
      </c>
      <c r="G24" s="329" t="s">
        <v>215</v>
      </c>
      <c r="H24" s="329"/>
      <c r="I24" s="329"/>
      <c r="J24" s="480" t="s">
        <v>371</v>
      </c>
      <c r="K24" s="480" t="s">
        <v>372</v>
      </c>
      <c r="L24" s="480" t="s">
        <v>290</v>
      </c>
      <c r="M24" s="480" t="s">
        <v>372</v>
      </c>
      <c r="N24" s="480" t="s">
        <v>290</v>
      </c>
      <c r="O24" s="480" t="s">
        <v>290</v>
      </c>
      <c r="P24" s="480" t="s">
        <v>290</v>
      </c>
      <c r="Q24" s="480" t="s">
        <v>290</v>
      </c>
      <c r="R24" s="480" t="s">
        <v>290</v>
      </c>
      <c r="S24" s="480" t="s">
        <v>371</v>
      </c>
      <c r="T24" s="497">
        <v>100000</v>
      </c>
      <c r="U24" s="497">
        <v>0</v>
      </c>
      <c r="V24" s="497">
        <v>100000</v>
      </c>
      <c r="W24" s="480" t="s">
        <v>290</v>
      </c>
      <c r="X24" s="329" t="s">
        <v>291</v>
      </c>
      <c r="Y24" s="329"/>
      <c r="Z24" s="480" t="s">
        <v>371</v>
      </c>
      <c r="AA24" s="480" t="s">
        <v>372</v>
      </c>
    </row>
    <row r="25" spans="1:27" ht="34.5" customHeight="1">
      <c r="A25" s="329" t="s">
        <v>373</v>
      </c>
      <c r="B25" s="329" t="s">
        <v>217</v>
      </c>
      <c r="C25" s="329" t="s">
        <v>374</v>
      </c>
      <c r="D25" s="329" t="s">
        <v>370</v>
      </c>
      <c r="E25" s="329" t="s">
        <v>375</v>
      </c>
      <c r="F25" s="329" t="s">
        <v>296</v>
      </c>
      <c r="G25" s="329" t="s">
        <v>215</v>
      </c>
      <c r="H25" s="329"/>
      <c r="I25" s="329"/>
      <c r="J25" s="480" t="s">
        <v>337</v>
      </c>
      <c r="K25" s="480" t="s">
        <v>372</v>
      </c>
      <c r="L25" s="480" t="s">
        <v>290</v>
      </c>
      <c r="M25" s="480" t="s">
        <v>372</v>
      </c>
      <c r="N25" s="480" t="s">
        <v>290</v>
      </c>
      <c r="O25" s="480" t="s">
        <v>290</v>
      </c>
      <c r="P25" s="480" t="s">
        <v>290</v>
      </c>
      <c r="Q25" s="480" t="s">
        <v>290</v>
      </c>
      <c r="R25" s="480" t="s">
        <v>290</v>
      </c>
      <c r="S25" s="480" t="s">
        <v>337</v>
      </c>
      <c r="T25" s="497">
        <v>100000</v>
      </c>
      <c r="U25" s="497">
        <v>0</v>
      </c>
      <c r="V25" s="497">
        <v>100000</v>
      </c>
      <c r="W25" s="480" t="s">
        <v>290</v>
      </c>
      <c r="X25" s="329" t="s">
        <v>291</v>
      </c>
      <c r="Y25" s="329"/>
      <c r="Z25" s="480" t="s">
        <v>337</v>
      </c>
      <c r="AA25" s="480" t="s">
        <v>372</v>
      </c>
    </row>
    <row r="26" spans="1:27" ht="34.5" customHeight="1">
      <c r="A26" s="329" t="s">
        <v>376</v>
      </c>
      <c r="B26" s="329" t="s">
        <v>217</v>
      </c>
      <c r="C26" s="329" t="s">
        <v>377</v>
      </c>
      <c r="D26" s="329" t="s">
        <v>378</v>
      </c>
      <c r="E26" s="329" t="s">
        <v>375</v>
      </c>
      <c r="F26" s="329" t="s">
        <v>379</v>
      </c>
      <c r="G26" s="329" t="s">
        <v>215</v>
      </c>
      <c r="H26" s="329"/>
      <c r="I26" s="329"/>
      <c r="J26" s="480" t="s">
        <v>380</v>
      </c>
      <c r="K26" s="480" t="s">
        <v>381</v>
      </c>
      <c r="L26" s="480" t="s">
        <v>290</v>
      </c>
      <c r="M26" s="480" t="s">
        <v>381</v>
      </c>
      <c r="N26" s="480" t="s">
        <v>290</v>
      </c>
      <c r="O26" s="480" t="s">
        <v>290</v>
      </c>
      <c r="P26" s="480" t="s">
        <v>290</v>
      </c>
      <c r="Q26" s="480" t="s">
        <v>290</v>
      </c>
      <c r="R26" s="480" t="s">
        <v>290</v>
      </c>
      <c r="S26" s="480" t="s">
        <v>380</v>
      </c>
      <c r="T26" s="497">
        <v>600000</v>
      </c>
      <c r="U26" s="497">
        <v>0</v>
      </c>
      <c r="V26" s="497">
        <v>600000</v>
      </c>
      <c r="W26" s="480" t="s">
        <v>290</v>
      </c>
      <c r="X26" s="329" t="s">
        <v>291</v>
      </c>
      <c r="Y26" s="329"/>
      <c r="Z26" s="480" t="s">
        <v>380</v>
      </c>
      <c r="AA26" s="480" t="s">
        <v>381</v>
      </c>
    </row>
    <row r="27" spans="1:27" ht="34.5" customHeight="1">
      <c r="A27" s="329" t="s">
        <v>382</v>
      </c>
      <c r="B27" s="329" t="s">
        <v>217</v>
      </c>
      <c r="C27" s="329" t="s">
        <v>383</v>
      </c>
      <c r="D27" s="329" t="s">
        <v>323</v>
      </c>
      <c r="E27" s="329" t="s">
        <v>322</v>
      </c>
      <c r="F27" s="329" t="s">
        <v>384</v>
      </c>
      <c r="G27" s="329" t="s">
        <v>215</v>
      </c>
      <c r="H27" s="329"/>
      <c r="I27" s="329"/>
      <c r="J27" s="480" t="s">
        <v>337</v>
      </c>
      <c r="K27" s="480" t="s">
        <v>385</v>
      </c>
      <c r="L27" s="480" t="s">
        <v>290</v>
      </c>
      <c r="M27" s="480" t="s">
        <v>385</v>
      </c>
      <c r="N27" s="480" t="s">
        <v>290</v>
      </c>
      <c r="O27" s="480" t="s">
        <v>290</v>
      </c>
      <c r="P27" s="480" t="s">
        <v>290</v>
      </c>
      <c r="Q27" s="480" t="s">
        <v>290</v>
      </c>
      <c r="R27" s="480" t="s">
        <v>290</v>
      </c>
      <c r="S27" s="480" t="s">
        <v>337</v>
      </c>
      <c r="T27" s="497">
        <v>50000</v>
      </c>
      <c r="U27" s="497">
        <v>0</v>
      </c>
      <c r="V27" s="497">
        <v>50000</v>
      </c>
      <c r="W27" s="480" t="s">
        <v>290</v>
      </c>
      <c r="X27" s="329" t="s">
        <v>291</v>
      </c>
      <c r="Y27" s="329"/>
      <c r="Z27" s="480" t="s">
        <v>337</v>
      </c>
      <c r="AA27" s="480" t="s">
        <v>385</v>
      </c>
    </row>
    <row r="28" spans="1:27" ht="34.5" customHeight="1">
      <c r="A28" s="329" t="s">
        <v>386</v>
      </c>
      <c r="B28" s="329" t="s">
        <v>217</v>
      </c>
      <c r="C28" s="329" t="s">
        <v>387</v>
      </c>
      <c r="D28" s="329" t="s">
        <v>388</v>
      </c>
      <c r="E28" s="329" t="s">
        <v>284</v>
      </c>
      <c r="F28" s="329" t="s">
        <v>389</v>
      </c>
      <c r="G28" s="329" t="s">
        <v>215</v>
      </c>
      <c r="H28" s="329"/>
      <c r="I28" s="329"/>
      <c r="J28" s="480" t="s">
        <v>304</v>
      </c>
      <c r="K28" s="480" t="s">
        <v>390</v>
      </c>
      <c r="L28" s="480" t="s">
        <v>290</v>
      </c>
      <c r="M28" s="480" t="s">
        <v>390</v>
      </c>
      <c r="N28" s="480" t="s">
        <v>290</v>
      </c>
      <c r="O28" s="480" t="s">
        <v>290</v>
      </c>
      <c r="P28" s="480" t="s">
        <v>290</v>
      </c>
      <c r="Q28" s="480" t="s">
        <v>290</v>
      </c>
      <c r="R28" s="480" t="s">
        <v>290</v>
      </c>
      <c r="S28" s="480" t="s">
        <v>304</v>
      </c>
      <c r="T28" s="497">
        <v>1000</v>
      </c>
      <c r="U28" s="497">
        <v>0</v>
      </c>
      <c r="V28" s="497">
        <v>1000</v>
      </c>
      <c r="W28" s="480" t="s">
        <v>290</v>
      </c>
      <c r="X28" s="329" t="s">
        <v>291</v>
      </c>
      <c r="Y28" s="329"/>
      <c r="Z28" s="480" t="s">
        <v>304</v>
      </c>
      <c r="AA28" s="480" t="s">
        <v>390</v>
      </c>
    </row>
    <row r="29" spans="1:27" ht="34.5" customHeight="1">
      <c r="A29" s="329" t="s">
        <v>391</v>
      </c>
      <c r="B29" s="329" t="s">
        <v>217</v>
      </c>
      <c r="C29" s="329" t="s">
        <v>392</v>
      </c>
      <c r="D29" s="329" t="s">
        <v>378</v>
      </c>
      <c r="E29" s="329" t="s">
        <v>284</v>
      </c>
      <c r="F29" s="329" t="s">
        <v>393</v>
      </c>
      <c r="G29" s="329" t="s">
        <v>215</v>
      </c>
      <c r="H29" s="329"/>
      <c r="I29" s="329"/>
      <c r="J29" s="480" t="s">
        <v>274</v>
      </c>
      <c r="K29" s="480" t="s">
        <v>394</v>
      </c>
      <c r="L29" s="480" t="s">
        <v>290</v>
      </c>
      <c r="M29" s="480" t="s">
        <v>394</v>
      </c>
      <c r="N29" s="480" t="s">
        <v>290</v>
      </c>
      <c r="O29" s="480" t="s">
        <v>290</v>
      </c>
      <c r="P29" s="480" t="s">
        <v>290</v>
      </c>
      <c r="Q29" s="480" t="s">
        <v>290</v>
      </c>
      <c r="R29" s="480" t="s">
        <v>290</v>
      </c>
      <c r="S29" s="480" t="s">
        <v>274</v>
      </c>
      <c r="T29" s="497">
        <v>3400</v>
      </c>
      <c r="U29" s="497">
        <v>0</v>
      </c>
      <c r="V29" s="497">
        <v>3400</v>
      </c>
      <c r="W29" s="480" t="s">
        <v>290</v>
      </c>
      <c r="X29" s="329" t="s">
        <v>291</v>
      </c>
      <c r="Y29" s="329"/>
      <c r="Z29" s="480" t="s">
        <v>274</v>
      </c>
      <c r="AA29" s="480" t="s">
        <v>394</v>
      </c>
    </row>
    <row r="30" spans="1:27" ht="34.5" customHeight="1">
      <c r="A30" s="329" t="s">
        <v>395</v>
      </c>
      <c r="B30" s="329" t="s">
        <v>217</v>
      </c>
      <c r="C30" s="329" t="s">
        <v>396</v>
      </c>
      <c r="D30" s="329" t="s">
        <v>378</v>
      </c>
      <c r="E30" s="329" t="s">
        <v>284</v>
      </c>
      <c r="F30" s="329" t="s">
        <v>397</v>
      </c>
      <c r="G30" s="329" t="s">
        <v>215</v>
      </c>
      <c r="H30" s="329"/>
      <c r="I30" s="329"/>
      <c r="J30" s="480" t="s">
        <v>274</v>
      </c>
      <c r="K30" s="480" t="s">
        <v>398</v>
      </c>
      <c r="L30" s="480" t="s">
        <v>290</v>
      </c>
      <c r="M30" s="480" t="s">
        <v>398</v>
      </c>
      <c r="N30" s="480" t="s">
        <v>290</v>
      </c>
      <c r="O30" s="480" t="s">
        <v>290</v>
      </c>
      <c r="P30" s="480" t="s">
        <v>290</v>
      </c>
      <c r="Q30" s="480" t="s">
        <v>290</v>
      </c>
      <c r="R30" s="480" t="s">
        <v>290</v>
      </c>
      <c r="S30" s="480" t="s">
        <v>274</v>
      </c>
      <c r="T30" s="497">
        <v>1400</v>
      </c>
      <c r="U30" s="497">
        <v>0</v>
      </c>
      <c r="V30" s="497">
        <v>1400</v>
      </c>
      <c r="W30" s="480" t="s">
        <v>290</v>
      </c>
      <c r="X30" s="329" t="s">
        <v>291</v>
      </c>
      <c r="Y30" s="329"/>
      <c r="Z30" s="480" t="s">
        <v>274</v>
      </c>
      <c r="AA30" s="480" t="s">
        <v>398</v>
      </c>
    </row>
    <row r="31" spans="1:27" ht="34.5" customHeight="1">
      <c r="A31" s="329" t="s">
        <v>399</v>
      </c>
      <c r="B31" s="329" t="s">
        <v>217</v>
      </c>
      <c r="C31" s="329" t="s">
        <v>400</v>
      </c>
      <c r="D31" s="329" t="s">
        <v>378</v>
      </c>
      <c r="E31" s="329" t="s">
        <v>284</v>
      </c>
      <c r="F31" s="329" t="s">
        <v>401</v>
      </c>
      <c r="G31" s="329" t="s">
        <v>215</v>
      </c>
      <c r="H31" s="329"/>
      <c r="I31" s="329"/>
      <c r="J31" s="480" t="s">
        <v>274</v>
      </c>
      <c r="K31" s="480" t="s">
        <v>402</v>
      </c>
      <c r="L31" s="480" t="s">
        <v>290</v>
      </c>
      <c r="M31" s="480" t="s">
        <v>402</v>
      </c>
      <c r="N31" s="480" t="s">
        <v>290</v>
      </c>
      <c r="O31" s="480" t="s">
        <v>290</v>
      </c>
      <c r="P31" s="480" t="s">
        <v>290</v>
      </c>
      <c r="Q31" s="480" t="s">
        <v>290</v>
      </c>
      <c r="R31" s="480" t="s">
        <v>290</v>
      </c>
      <c r="S31" s="480" t="s">
        <v>274</v>
      </c>
      <c r="T31" s="497">
        <v>2300</v>
      </c>
      <c r="U31" s="497">
        <v>0</v>
      </c>
      <c r="V31" s="497">
        <v>2300</v>
      </c>
      <c r="W31" s="480" t="s">
        <v>290</v>
      </c>
      <c r="X31" s="329" t="s">
        <v>291</v>
      </c>
      <c r="Y31" s="329"/>
      <c r="Z31" s="480" t="s">
        <v>274</v>
      </c>
      <c r="AA31" s="480" t="s">
        <v>402</v>
      </c>
    </row>
    <row r="32" spans="1:27" ht="34.5" customHeight="1">
      <c r="A32" s="329" t="s">
        <v>403</v>
      </c>
      <c r="B32" s="329" t="s">
        <v>217</v>
      </c>
      <c r="C32" s="329" t="s">
        <v>308</v>
      </c>
      <c r="D32" s="329" t="s">
        <v>323</v>
      </c>
      <c r="E32" s="329" t="s">
        <v>284</v>
      </c>
      <c r="F32" s="329" t="s">
        <v>404</v>
      </c>
      <c r="G32" s="329" t="s">
        <v>215</v>
      </c>
      <c r="H32" s="329"/>
      <c r="I32" s="329"/>
      <c r="J32" s="480" t="s">
        <v>274</v>
      </c>
      <c r="K32" s="480" t="s">
        <v>405</v>
      </c>
      <c r="L32" s="480" t="s">
        <v>290</v>
      </c>
      <c r="M32" s="480" t="s">
        <v>405</v>
      </c>
      <c r="N32" s="480" t="s">
        <v>290</v>
      </c>
      <c r="O32" s="480" t="s">
        <v>290</v>
      </c>
      <c r="P32" s="480" t="s">
        <v>290</v>
      </c>
      <c r="Q32" s="480" t="s">
        <v>290</v>
      </c>
      <c r="R32" s="480" t="s">
        <v>290</v>
      </c>
      <c r="S32" s="480" t="s">
        <v>274</v>
      </c>
      <c r="T32" s="497">
        <v>500</v>
      </c>
      <c r="U32" s="497">
        <v>0</v>
      </c>
      <c r="V32" s="497">
        <v>500</v>
      </c>
      <c r="W32" s="480" t="s">
        <v>290</v>
      </c>
      <c r="X32" s="329" t="s">
        <v>291</v>
      </c>
      <c r="Y32" s="329"/>
      <c r="Z32" s="480" t="s">
        <v>274</v>
      </c>
      <c r="AA32" s="480" t="s">
        <v>405</v>
      </c>
    </row>
    <row r="33" spans="1:27" ht="34.5" customHeight="1">
      <c r="A33" s="329" t="s">
        <v>355</v>
      </c>
      <c r="B33" s="329" t="s">
        <v>217</v>
      </c>
      <c r="C33" s="329" t="s">
        <v>406</v>
      </c>
      <c r="D33" s="329" t="s">
        <v>407</v>
      </c>
      <c r="E33" s="329" t="s">
        <v>284</v>
      </c>
      <c r="F33" s="329" t="s">
        <v>349</v>
      </c>
      <c r="G33" s="329" t="s">
        <v>215</v>
      </c>
      <c r="H33" s="329"/>
      <c r="I33" s="329"/>
      <c r="J33" s="480" t="s">
        <v>299</v>
      </c>
      <c r="K33" s="480" t="s">
        <v>408</v>
      </c>
      <c r="L33" s="480" t="s">
        <v>290</v>
      </c>
      <c r="M33" s="480" t="s">
        <v>408</v>
      </c>
      <c r="N33" s="480" t="s">
        <v>290</v>
      </c>
      <c r="O33" s="480" t="s">
        <v>290</v>
      </c>
      <c r="P33" s="480" t="s">
        <v>290</v>
      </c>
      <c r="Q33" s="480" t="s">
        <v>290</v>
      </c>
      <c r="R33" s="480" t="s">
        <v>290</v>
      </c>
      <c r="S33" s="480" t="s">
        <v>299</v>
      </c>
      <c r="T33" s="497">
        <v>900</v>
      </c>
      <c r="U33" s="497">
        <v>0</v>
      </c>
      <c r="V33" s="497">
        <v>900</v>
      </c>
      <c r="W33" s="480" t="s">
        <v>290</v>
      </c>
      <c r="X33" s="329" t="s">
        <v>291</v>
      </c>
      <c r="Y33" s="329"/>
      <c r="Z33" s="480" t="s">
        <v>299</v>
      </c>
      <c r="AA33" s="480" t="s">
        <v>408</v>
      </c>
    </row>
    <row r="34" spans="1:27" ht="34.5" customHeight="1">
      <c r="A34" s="329" t="s">
        <v>409</v>
      </c>
      <c r="B34" s="329" t="s">
        <v>217</v>
      </c>
      <c r="C34" s="329" t="s">
        <v>410</v>
      </c>
      <c r="D34" s="329" t="s">
        <v>411</v>
      </c>
      <c r="E34" s="329" t="s">
        <v>278</v>
      </c>
      <c r="F34" s="329" t="s">
        <v>412</v>
      </c>
      <c r="G34" s="329" t="s">
        <v>215</v>
      </c>
      <c r="H34" s="329"/>
      <c r="I34" s="329"/>
      <c r="J34" s="480" t="s">
        <v>413</v>
      </c>
      <c r="K34" s="480" t="s">
        <v>414</v>
      </c>
      <c r="L34" s="480" t="s">
        <v>290</v>
      </c>
      <c r="M34" s="480" t="s">
        <v>414</v>
      </c>
      <c r="N34" s="480" t="s">
        <v>290</v>
      </c>
      <c r="O34" s="480" t="s">
        <v>290</v>
      </c>
      <c r="P34" s="480" t="s">
        <v>290</v>
      </c>
      <c r="Q34" s="480" t="s">
        <v>290</v>
      </c>
      <c r="R34" s="480" t="s">
        <v>290</v>
      </c>
      <c r="S34" s="480" t="s">
        <v>413</v>
      </c>
      <c r="T34" s="497">
        <v>460000</v>
      </c>
      <c r="U34" s="497">
        <v>0</v>
      </c>
      <c r="V34" s="497">
        <v>460000</v>
      </c>
      <c r="W34" s="480" t="s">
        <v>290</v>
      </c>
      <c r="X34" s="329" t="s">
        <v>291</v>
      </c>
      <c r="Y34" s="329"/>
      <c r="Z34" s="480" t="s">
        <v>413</v>
      </c>
      <c r="AA34" s="480" t="s">
        <v>414</v>
      </c>
    </row>
    <row r="35" spans="1:27" ht="34.5" customHeight="1">
      <c r="A35" s="329" t="s">
        <v>415</v>
      </c>
      <c r="B35" s="329" t="s">
        <v>217</v>
      </c>
      <c r="C35" s="329" t="s">
        <v>416</v>
      </c>
      <c r="D35" s="329" t="s">
        <v>417</v>
      </c>
      <c r="E35" s="329" t="s">
        <v>278</v>
      </c>
      <c r="F35" s="329" t="s">
        <v>418</v>
      </c>
      <c r="G35" s="329" t="s">
        <v>215</v>
      </c>
      <c r="H35" s="329"/>
      <c r="I35" s="329"/>
      <c r="J35" s="480" t="s">
        <v>419</v>
      </c>
      <c r="K35" s="480" t="s">
        <v>420</v>
      </c>
      <c r="L35" s="480" t="s">
        <v>290</v>
      </c>
      <c r="M35" s="480" t="s">
        <v>420</v>
      </c>
      <c r="N35" s="480" t="s">
        <v>290</v>
      </c>
      <c r="O35" s="480" t="s">
        <v>290</v>
      </c>
      <c r="P35" s="480" t="s">
        <v>290</v>
      </c>
      <c r="Q35" s="480" t="s">
        <v>290</v>
      </c>
      <c r="R35" s="480" t="s">
        <v>290</v>
      </c>
      <c r="S35" s="480" t="s">
        <v>419</v>
      </c>
      <c r="T35" s="497">
        <v>320000</v>
      </c>
      <c r="U35" s="497">
        <v>0</v>
      </c>
      <c r="V35" s="497">
        <v>320000</v>
      </c>
      <c r="W35" s="480" t="s">
        <v>290</v>
      </c>
      <c r="X35" s="329" t="s">
        <v>291</v>
      </c>
      <c r="Y35" s="329"/>
      <c r="Z35" s="480" t="s">
        <v>419</v>
      </c>
      <c r="AA35" s="480" t="s">
        <v>420</v>
      </c>
    </row>
    <row r="36" spans="1:27" ht="34.5" customHeight="1">
      <c r="A36" s="329" t="s">
        <v>421</v>
      </c>
      <c r="B36" s="329" t="s">
        <v>217</v>
      </c>
      <c r="C36" s="329" t="s">
        <v>416</v>
      </c>
      <c r="D36" s="329" t="s">
        <v>417</v>
      </c>
      <c r="E36" s="329" t="s">
        <v>422</v>
      </c>
      <c r="F36" s="329" t="s">
        <v>423</v>
      </c>
      <c r="G36" s="329" t="s">
        <v>215</v>
      </c>
      <c r="H36" s="329"/>
      <c r="I36" s="329"/>
      <c r="J36" s="480" t="s">
        <v>394</v>
      </c>
      <c r="K36" s="480" t="s">
        <v>424</v>
      </c>
      <c r="L36" s="480" t="s">
        <v>290</v>
      </c>
      <c r="M36" s="480" t="s">
        <v>424</v>
      </c>
      <c r="N36" s="480" t="s">
        <v>290</v>
      </c>
      <c r="O36" s="480" t="s">
        <v>290</v>
      </c>
      <c r="P36" s="480" t="s">
        <v>290</v>
      </c>
      <c r="Q36" s="480" t="s">
        <v>290</v>
      </c>
      <c r="R36" s="480" t="s">
        <v>290</v>
      </c>
      <c r="S36" s="480" t="s">
        <v>394</v>
      </c>
      <c r="T36" s="497">
        <v>340000</v>
      </c>
      <c r="U36" s="497">
        <v>0</v>
      </c>
      <c r="V36" s="497">
        <v>340000</v>
      </c>
      <c r="W36" s="480" t="s">
        <v>290</v>
      </c>
      <c r="X36" s="329" t="s">
        <v>291</v>
      </c>
      <c r="Y36" s="329"/>
      <c r="Z36" s="480" t="s">
        <v>394</v>
      </c>
      <c r="AA36" s="480" t="s">
        <v>424</v>
      </c>
    </row>
    <row r="37" spans="1:27" ht="34.5" customHeight="1">
      <c r="A37" s="329" t="s">
        <v>425</v>
      </c>
      <c r="B37" s="329" t="s">
        <v>217</v>
      </c>
      <c r="C37" s="329" t="s">
        <v>377</v>
      </c>
      <c r="D37" s="329" t="s">
        <v>417</v>
      </c>
      <c r="E37" s="329" t="s">
        <v>278</v>
      </c>
      <c r="F37" s="329" t="s">
        <v>379</v>
      </c>
      <c r="G37" s="329" t="s">
        <v>215</v>
      </c>
      <c r="H37" s="329"/>
      <c r="I37" s="329"/>
      <c r="J37" s="480" t="s">
        <v>337</v>
      </c>
      <c r="K37" s="480" t="s">
        <v>303</v>
      </c>
      <c r="L37" s="480" t="s">
        <v>290</v>
      </c>
      <c r="M37" s="480" t="s">
        <v>303</v>
      </c>
      <c r="N37" s="480" t="s">
        <v>290</v>
      </c>
      <c r="O37" s="480" t="s">
        <v>290</v>
      </c>
      <c r="P37" s="480" t="s">
        <v>290</v>
      </c>
      <c r="Q37" s="480" t="s">
        <v>290</v>
      </c>
      <c r="R37" s="480" t="s">
        <v>290</v>
      </c>
      <c r="S37" s="480" t="s">
        <v>337</v>
      </c>
      <c r="T37" s="497">
        <v>200000</v>
      </c>
      <c r="U37" s="497">
        <v>0</v>
      </c>
      <c r="V37" s="497">
        <v>200000</v>
      </c>
      <c r="W37" s="480" t="s">
        <v>290</v>
      </c>
      <c r="X37" s="329" t="s">
        <v>291</v>
      </c>
      <c r="Y37" s="329"/>
      <c r="Z37" s="480" t="s">
        <v>337</v>
      </c>
      <c r="AA37" s="480" t="s">
        <v>303</v>
      </c>
    </row>
    <row r="38" spans="1:27" ht="34.5" customHeight="1">
      <c r="A38" s="329" t="s">
        <v>380</v>
      </c>
      <c r="B38" s="329" t="s">
        <v>217</v>
      </c>
      <c r="C38" s="329" t="s">
        <v>406</v>
      </c>
      <c r="D38" s="329" t="s">
        <v>411</v>
      </c>
      <c r="E38" s="329" t="s">
        <v>284</v>
      </c>
      <c r="F38" s="329" t="s">
        <v>349</v>
      </c>
      <c r="G38" s="329" t="s">
        <v>215</v>
      </c>
      <c r="H38" s="329"/>
      <c r="I38" s="329"/>
      <c r="J38" s="480" t="s">
        <v>337</v>
      </c>
      <c r="K38" s="480" t="s">
        <v>426</v>
      </c>
      <c r="L38" s="480" t="s">
        <v>290</v>
      </c>
      <c r="M38" s="480" t="s">
        <v>426</v>
      </c>
      <c r="N38" s="480" t="s">
        <v>290</v>
      </c>
      <c r="O38" s="480" t="s">
        <v>290</v>
      </c>
      <c r="P38" s="480" t="s">
        <v>290</v>
      </c>
      <c r="Q38" s="480" t="s">
        <v>290</v>
      </c>
      <c r="R38" s="480" t="s">
        <v>290</v>
      </c>
      <c r="S38" s="480" t="s">
        <v>337</v>
      </c>
      <c r="T38" s="497">
        <v>3000</v>
      </c>
      <c r="U38" s="497">
        <v>0</v>
      </c>
      <c r="V38" s="497">
        <v>3000</v>
      </c>
      <c r="W38" s="480" t="s">
        <v>290</v>
      </c>
      <c r="X38" s="329" t="s">
        <v>291</v>
      </c>
      <c r="Y38" s="329"/>
      <c r="Z38" s="480" t="s">
        <v>337</v>
      </c>
      <c r="AA38" s="480" t="s">
        <v>426</v>
      </c>
    </row>
    <row r="39" spans="1:27" ht="34.5" customHeight="1">
      <c r="A39" s="329" t="s">
        <v>427</v>
      </c>
      <c r="B39" s="329" t="s">
        <v>217</v>
      </c>
      <c r="C39" s="329" t="s">
        <v>387</v>
      </c>
      <c r="D39" s="329" t="s">
        <v>411</v>
      </c>
      <c r="E39" s="329" t="s">
        <v>284</v>
      </c>
      <c r="F39" s="329" t="s">
        <v>389</v>
      </c>
      <c r="G39" s="329" t="s">
        <v>215</v>
      </c>
      <c r="H39" s="329"/>
      <c r="I39" s="329"/>
      <c r="J39" s="480" t="s">
        <v>346</v>
      </c>
      <c r="K39" s="480" t="s">
        <v>428</v>
      </c>
      <c r="L39" s="480" t="s">
        <v>290</v>
      </c>
      <c r="M39" s="480" t="s">
        <v>428</v>
      </c>
      <c r="N39" s="480" t="s">
        <v>290</v>
      </c>
      <c r="O39" s="480" t="s">
        <v>290</v>
      </c>
      <c r="P39" s="480" t="s">
        <v>290</v>
      </c>
      <c r="Q39" s="480" t="s">
        <v>290</v>
      </c>
      <c r="R39" s="480" t="s">
        <v>290</v>
      </c>
      <c r="S39" s="480" t="s">
        <v>346</v>
      </c>
      <c r="T39" s="497">
        <v>2400</v>
      </c>
      <c r="U39" s="497">
        <v>0</v>
      </c>
      <c r="V39" s="497">
        <v>2400</v>
      </c>
      <c r="W39" s="480" t="s">
        <v>290</v>
      </c>
      <c r="X39" s="329" t="s">
        <v>291</v>
      </c>
      <c r="Y39" s="329"/>
      <c r="Z39" s="480" t="s">
        <v>346</v>
      </c>
      <c r="AA39" s="480" t="s">
        <v>428</v>
      </c>
    </row>
    <row r="40" spans="1:27" ht="34.5" customHeight="1">
      <c r="A40" s="329" t="s">
        <v>429</v>
      </c>
      <c r="B40" s="329" t="s">
        <v>217</v>
      </c>
      <c r="C40" s="329" t="s">
        <v>430</v>
      </c>
      <c r="D40" s="329" t="s">
        <v>411</v>
      </c>
      <c r="E40" s="329" t="s">
        <v>284</v>
      </c>
      <c r="F40" s="329" t="s">
        <v>349</v>
      </c>
      <c r="G40" s="329" t="s">
        <v>215</v>
      </c>
      <c r="H40" s="329"/>
      <c r="I40" s="329"/>
      <c r="J40" s="480" t="s">
        <v>380</v>
      </c>
      <c r="K40" s="480" t="s">
        <v>426</v>
      </c>
      <c r="L40" s="480" t="s">
        <v>290</v>
      </c>
      <c r="M40" s="480" t="s">
        <v>426</v>
      </c>
      <c r="N40" s="480" t="s">
        <v>290</v>
      </c>
      <c r="O40" s="480" t="s">
        <v>290</v>
      </c>
      <c r="P40" s="480" t="s">
        <v>290</v>
      </c>
      <c r="Q40" s="480" t="s">
        <v>290</v>
      </c>
      <c r="R40" s="480" t="s">
        <v>290</v>
      </c>
      <c r="S40" s="480" t="s">
        <v>380</v>
      </c>
      <c r="T40" s="497">
        <v>3000</v>
      </c>
      <c r="U40" s="497">
        <v>0</v>
      </c>
      <c r="V40" s="497">
        <v>3000</v>
      </c>
      <c r="W40" s="480" t="s">
        <v>290</v>
      </c>
      <c r="X40" s="329" t="s">
        <v>291</v>
      </c>
      <c r="Y40" s="329"/>
      <c r="Z40" s="480" t="s">
        <v>380</v>
      </c>
      <c r="AA40" s="480" t="s">
        <v>426</v>
      </c>
    </row>
    <row r="41" spans="1:27" ht="34.5" customHeight="1">
      <c r="A41" s="329" t="s">
        <v>431</v>
      </c>
      <c r="B41" s="329" t="s">
        <v>217</v>
      </c>
      <c r="C41" s="329" t="s">
        <v>432</v>
      </c>
      <c r="D41" s="329" t="s">
        <v>411</v>
      </c>
      <c r="E41" s="329" t="s">
        <v>284</v>
      </c>
      <c r="F41" s="329" t="s">
        <v>349</v>
      </c>
      <c r="G41" s="329" t="s">
        <v>215</v>
      </c>
      <c r="H41" s="329"/>
      <c r="I41" s="329"/>
      <c r="J41" s="480" t="s">
        <v>304</v>
      </c>
      <c r="K41" s="480" t="s">
        <v>433</v>
      </c>
      <c r="L41" s="480" t="s">
        <v>290</v>
      </c>
      <c r="M41" s="480" t="s">
        <v>433</v>
      </c>
      <c r="N41" s="480" t="s">
        <v>290</v>
      </c>
      <c r="O41" s="480" t="s">
        <v>290</v>
      </c>
      <c r="P41" s="480" t="s">
        <v>290</v>
      </c>
      <c r="Q41" s="480" t="s">
        <v>290</v>
      </c>
      <c r="R41" s="480" t="s">
        <v>290</v>
      </c>
      <c r="S41" s="480" t="s">
        <v>304</v>
      </c>
      <c r="T41" s="497">
        <v>600</v>
      </c>
      <c r="U41" s="497">
        <v>0</v>
      </c>
      <c r="V41" s="497">
        <v>600</v>
      </c>
      <c r="W41" s="480" t="s">
        <v>290</v>
      </c>
      <c r="X41" s="329" t="s">
        <v>291</v>
      </c>
      <c r="Y41" s="329"/>
      <c r="Z41" s="480" t="s">
        <v>304</v>
      </c>
      <c r="AA41" s="480" t="s">
        <v>433</v>
      </c>
    </row>
    <row r="42" spans="1:27" ht="34.5" customHeight="1">
      <c r="A42" s="329" t="s">
        <v>434</v>
      </c>
      <c r="B42" s="329" t="s">
        <v>217</v>
      </c>
      <c r="C42" s="329" t="s">
        <v>435</v>
      </c>
      <c r="D42" s="329" t="s">
        <v>411</v>
      </c>
      <c r="E42" s="329" t="s">
        <v>284</v>
      </c>
      <c r="F42" s="329" t="s">
        <v>436</v>
      </c>
      <c r="G42" s="329" t="s">
        <v>215</v>
      </c>
      <c r="H42" s="329"/>
      <c r="I42" s="329"/>
      <c r="J42" s="480" t="s">
        <v>337</v>
      </c>
      <c r="K42" s="480" t="s">
        <v>390</v>
      </c>
      <c r="L42" s="480" t="s">
        <v>290</v>
      </c>
      <c r="M42" s="480" t="s">
        <v>390</v>
      </c>
      <c r="N42" s="480" t="s">
        <v>290</v>
      </c>
      <c r="O42" s="480" t="s">
        <v>290</v>
      </c>
      <c r="P42" s="480" t="s">
        <v>290</v>
      </c>
      <c r="Q42" s="480" t="s">
        <v>290</v>
      </c>
      <c r="R42" s="480" t="s">
        <v>290</v>
      </c>
      <c r="S42" s="480" t="s">
        <v>337</v>
      </c>
      <c r="T42" s="497">
        <v>1000</v>
      </c>
      <c r="U42" s="497">
        <v>0</v>
      </c>
      <c r="V42" s="497">
        <v>1000</v>
      </c>
      <c r="W42" s="480" t="s">
        <v>290</v>
      </c>
      <c r="X42" s="329" t="s">
        <v>291</v>
      </c>
      <c r="Y42" s="329"/>
      <c r="Z42" s="480" t="s">
        <v>337</v>
      </c>
      <c r="AA42" s="480" t="s">
        <v>390</v>
      </c>
    </row>
    <row r="43" spans="1:27" ht="34.5" customHeight="1">
      <c r="A43" s="329" t="s">
        <v>437</v>
      </c>
      <c r="B43" s="329" t="s">
        <v>217</v>
      </c>
      <c r="C43" s="329" t="s">
        <v>438</v>
      </c>
      <c r="D43" s="329" t="s">
        <v>411</v>
      </c>
      <c r="E43" s="329" t="s">
        <v>284</v>
      </c>
      <c r="F43" s="329" t="s">
        <v>349</v>
      </c>
      <c r="G43" s="329" t="s">
        <v>215</v>
      </c>
      <c r="H43" s="329"/>
      <c r="I43" s="329"/>
      <c r="J43" s="480" t="s">
        <v>439</v>
      </c>
      <c r="K43" s="480" t="s">
        <v>426</v>
      </c>
      <c r="L43" s="480" t="s">
        <v>290</v>
      </c>
      <c r="M43" s="480" t="s">
        <v>426</v>
      </c>
      <c r="N43" s="480" t="s">
        <v>290</v>
      </c>
      <c r="O43" s="480" t="s">
        <v>290</v>
      </c>
      <c r="P43" s="480" t="s">
        <v>290</v>
      </c>
      <c r="Q43" s="480" t="s">
        <v>290</v>
      </c>
      <c r="R43" s="480" t="s">
        <v>290</v>
      </c>
      <c r="S43" s="480" t="s">
        <v>439</v>
      </c>
      <c r="T43" s="497">
        <v>3000</v>
      </c>
      <c r="U43" s="497">
        <v>0</v>
      </c>
      <c r="V43" s="497">
        <v>3000</v>
      </c>
      <c r="W43" s="480" t="s">
        <v>290</v>
      </c>
      <c r="X43" s="329" t="s">
        <v>291</v>
      </c>
      <c r="Y43" s="329"/>
      <c r="Z43" s="480" t="s">
        <v>439</v>
      </c>
      <c r="AA43" s="480" t="s">
        <v>426</v>
      </c>
    </row>
    <row r="44" spans="1:27" ht="34.5" customHeight="1">
      <c r="A44" s="329" t="s">
        <v>440</v>
      </c>
      <c r="B44" s="329" t="s">
        <v>217</v>
      </c>
      <c r="C44" s="329" t="s">
        <v>441</v>
      </c>
      <c r="D44" s="329" t="s">
        <v>411</v>
      </c>
      <c r="E44" s="329" t="s">
        <v>284</v>
      </c>
      <c r="F44" s="329" t="s">
        <v>442</v>
      </c>
      <c r="G44" s="329" t="s">
        <v>215</v>
      </c>
      <c r="H44" s="329"/>
      <c r="I44" s="329"/>
      <c r="J44" s="480" t="s">
        <v>292</v>
      </c>
      <c r="K44" s="480" t="s">
        <v>443</v>
      </c>
      <c r="L44" s="480" t="s">
        <v>290</v>
      </c>
      <c r="M44" s="480" t="s">
        <v>443</v>
      </c>
      <c r="N44" s="480" t="s">
        <v>290</v>
      </c>
      <c r="O44" s="480" t="s">
        <v>290</v>
      </c>
      <c r="P44" s="480" t="s">
        <v>290</v>
      </c>
      <c r="Q44" s="480" t="s">
        <v>290</v>
      </c>
      <c r="R44" s="480" t="s">
        <v>290</v>
      </c>
      <c r="S44" s="480" t="s">
        <v>292</v>
      </c>
      <c r="T44" s="497">
        <v>14000</v>
      </c>
      <c r="U44" s="497">
        <v>0</v>
      </c>
      <c r="V44" s="497">
        <v>14000</v>
      </c>
      <c r="W44" s="480" t="s">
        <v>290</v>
      </c>
      <c r="X44" s="329" t="s">
        <v>291</v>
      </c>
      <c r="Y44" s="329"/>
      <c r="Z44" s="480" t="s">
        <v>292</v>
      </c>
      <c r="AA44" s="480" t="s">
        <v>443</v>
      </c>
    </row>
    <row r="45" spans="1:27" ht="34.5" customHeight="1">
      <c r="A45" s="329" t="s">
        <v>444</v>
      </c>
      <c r="B45" s="329" t="s">
        <v>217</v>
      </c>
      <c r="C45" s="329" t="s">
        <v>445</v>
      </c>
      <c r="D45" s="329" t="s">
        <v>411</v>
      </c>
      <c r="E45" s="329" t="s">
        <v>284</v>
      </c>
      <c r="F45" s="329" t="s">
        <v>437</v>
      </c>
      <c r="G45" s="329" t="s">
        <v>215</v>
      </c>
      <c r="H45" s="329"/>
      <c r="I45" s="329"/>
      <c r="J45" s="480" t="s">
        <v>315</v>
      </c>
      <c r="K45" s="480" t="s">
        <v>446</v>
      </c>
      <c r="L45" s="480" t="s">
        <v>290</v>
      </c>
      <c r="M45" s="480" t="s">
        <v>446</v>
      </c>
      <c r="N45" s="480" t="s">
        <v>290</v>
      </c>
      <c r="O45" s="480" t="s">
        <v>290</v>
      </c>
      <c r="P45" s="480" t="s">
        <v>290</v>
      </c>
      <c r="Q45" s="480" t="s">
        <v>290</v>
      </c>
      <c r="R45" s="480" t="s">
        <v>290</v>
      </c>
      <c r="S45" s="480" t="s">
        <v>315</v>
      </c>
      <c r="T45" s="497">
        <v>13800</v>
      </c>
      <c r="U45" s="497">
        <v>0</v>
      </c>
      <c r="V45" s="497">
        <v>13800</v>
      </c>
      <c r="W45" s="480" t="s">
        <v>290</v>
      </c>
      <c r="X45" s="329" t="s">
        <v>291</v>
      </c>
      <c r="Y45" s="329"/>
      <c r="Z45" s="480" t="s">
        <v>315</v>
      </c>
      <c r="AA45" s="480" t="s">
        <v>446</v>
      </c>
    </row>
    <row r="46" spans="1:27" ht="34.5" customHeight="1">
      <c r="A46" s="329" t="s">
        <v>447</v>
      </c>
      <c r="B46" s="329" t="s">
        <v>217</v>
      </c>
      <c r="C46" s="329" t="s">
        <v>448</v>
      </c>
      <c r="D46" s="329" t="s">
        <v>411</v>
      </c>
      <c r="E46" s="329" t="s">
        <v>284</v>
      </c>
      <c r="F46" s="329" t="s">
        <v>449</v>
      </c>
      <c r="G46" s="329" t="s">
        <v>215</v>
      </c>
      <c r="H46" s="329"/>
      <c r="I46" s="329"/>
      <c r="J46" s="480" t="s">
        <v>304</v>
      </c>
      <c r="K46" s="480" t="s">
        <v>419</v>
      </c>
      <c r="L46" s="480" t="s">
        <v>290</v>
      </c>
      <c r="M46" s="480" t="s">
        <v>419</v>
      </c>
      <c r="N46" s="480" t="s">
        <v>290</v>
      </c>
      <c r="O46" s="480" t="s">
        <v>290</v>
      </c>
      <c r="P46" s="480" t="s">
        <v>290</v>
      </c>
      <c r="Q46" s="480" t="s">
        <v>290</v>
      </c>
      <c r="R46" s="480" t="s">
        <v>290</v>
      </c>
      <c r="S46" s="480" t="s">
        <v>304</v>
      </c>
      <c r="T46" s="497">
        <v>3200</v>
      </c>
      <c r="U46" s="497">
        <v>0</v>
      </c>
      <c r="V46" s="497">
        <v>3200</v>
      </c>
      <c r="W46" s="480" t="s">
        <v>290</v>
      </c>
      <c r="X46" s="329" t="s">
        <v>291</v>
      </c>
      <c r="Y46" s="329"/>
      <c r="Z46" s="480" t="s">
        <v>304</v>
      </c>
      <c r="AA46" s="480" t="s">
        <v>419</v>
      </c>
    </row>
    <row r="47" spans="1:27" ht="34.5" customHeight="1">
      <c r="A47" s="329" t="s">
        <v>450</v>
      </c>
      <c r="B47" s="329" t="s">
        <v>217</v>
      </c>
      <c r="C47" s="329" t="s">
        <v>392</v>
      </c>
      <c r="D47" s="329" t="s">
        <v>411</v>
      </c>
      <c r="E47" s="329" t="s">
        <v>284</v>
      </c>
      <c r="F47" s="329" t="s">
        <v>451</v>
      </c>
      <c r="G47" s="329" t="s">
        <v>215</v>
      </c>
      <c r="H47" s="329"/>
      <c r="I47" s="329"/>
      <c r="J47" s="480" t="s">
        <v>299</v>
      </c>
      <c r="K47" s="480" t="s">
        <v>452</v>
      </c>
      <c r="L47" s="480" t="s">
        <v>290</v>
      </c>
      <c r="M47" s="480" t="s">
        <v>452</v>
      </c>
      <c r="N47" s="480" t="s">
        <v>290</v>
      </c>
      <c r="O47" s="480" t="s">
        <v>290</v>
      </c>
      <c r="P47" s="480" t="s">
        <v>290</v>
      </c>
      <c r="Q47" s="480" t="s">
        <v>290</v>
      </c>
      <c r="R47" s="480" t="s">
        <v>290</v>
      </c>
      <c r="S47" s="480" t="s">
        <v>299</v>
      </c>
      <c r="T47" s="497">
        <v>9000</v>
      </c>
      <c r="U47" s="497">
        <v>0</v>
      </c>
      <c r="V47" s="497">
        <v>9000</v>
      </c>
      <c r="W47" s="480" t="s">
        <v>290</v>
      </c>
      <c r="X47" s="329" t="s">
        <v>291</v>
      </c>
      <c r="Y47" s="329"/>
      <c r="Z47" s="480" t="s">
        <v>299</v>
      </c>
      <c r="AA47" s="480" t="s">
        <v>452</v>
      </c>
    </row>
    <row r="48" spans="1:27" ht="34.5" customHeight="1">
      <c r="A48" s="329" t="s">
        <v>453</v>
      </c>
      <c r="B48" s="329" t="s">
        <v>217</v>
      </c>
      <c r="C48" s="329" t="s">
        <v>396</v>
      </c>
      <c r="D48" s="329" t="s">
        <v>411</v>
      </c>
      <c r="E48" s="329" t="s">
        <v>284</v>
      </c>
      <c r="F48" s="329" t="s">
        <v>393</v>
      </c>
      <c r="G48" s="329" t="s">
        <v>215</v>
      </c>
      <c r="H48" s="329"/>
      <c r="I48" s="329"/>
      <c r="J48" s="480" t="s">
        <v>299</v>
      </c>
      <c r="K48" s="480" t="s">
        <v>454</v>
      </c>
      <c r="L48" s="480" t="s">
        <v>290</v>
      </c>
      <c r="M48" s="480" t="s">
        <v>454</v>
      </c>
      <c r="N48" s="480" t="s">
        <v>290</v>
      </c>
      <c r="O48" s="480" t="s">
        <v>290</v>
      </c>
      <c r="P48" s="480" t="s">
        <v>290</v>
      </c>
      <c r="Q48" s="480" t="s">
        <v>290</v>
      </c>
      <c r="R48" s="480" t="s">
        <v>290</v>
      </c>
      <c r="S48" s="480" t="s">
        <v>299</v>
      </c>
      <c r="T48" s="497">
        <v>3600</v>
      </c>
      <c r="U48" s="497">
        <v>0</v>
      </c>
      <c r="V48" s="497">
        <v>3600</v>
      </c>
      <c r="W48" s="480" t="s">
        <v>290</v>
      </c>
      <c r="X48" s="329" t="s">
        <v>291</v>
      </c>
      <c r="Y48" s="329"/>
      <c r="Z48" s="480" t="s">
        <v>299</v>
      </c>
      <c r="AA48" s="480" t="s">
        <v>454</v>
      </c>
    </row>
    <row r="49" spans="1:27" ht="34.5" customHeight="1">
      <c r="A49" s="329" t="s">
        <v>455</v>
      </c>
      <c r="B49" s="329" t="s">
        <v>217</v>
      </c>
      <c r="C49" s="329" t="s">
        <v>456</v>
      </c>
      <c r="D49" s="329" t="s">
        <v>411</v>
      </c>
      <c r="E49" s="329" t="s">
        <v>284</v>
      </c>
      <c r="F49" s="329" t="s">
        <v>457</v>
      </c>
      <c r="G49" s="329" t="s">
        <v>215</v>
      </c>
      <c r="H49" s="329"/>
      <c r="I49" s="329"/>
      <c r="J49" s="480" t="s">
        <v>274</v>
      </c>
      <c r="K49" s="480" t="s">
        <v>458</v>
      </c>
      <c r="L49" s="480" t="s">
        <v>290</v>
      </c>
      <c r="M49" s="480" t="s">
        <v>458</v>
      </c>
      <c r="N49" s="480" t="s">
        <v>290</v>
      </c>
      <c r="O49" s="480" t="s">
        <v>290</v>
      </c>
      <c r="P49" s="480" t="s">
        <v>290</v>
      </c>
      <c r="Q49" s="480" t="s">
        <v>290</v>
      </c>
      <c r="R49" s="480" t="s">
        <v>290</v>
      </c>
      <c r="S49" s="480" t="s">
        <v>274</v>
      </c>
      <c r="T49" s="497">
        <v>700</v>
      </c>
      <c r="U49" s="497">
        <v>0</v>
      </c>
      <c r="V49" s="497">
        <v>700</v>
      </c>
      <c r="W49" s="480" t="s">
        <v>290</v>
      </c>
      <c r="X49" s="329" t="s">
        <v>291</v>
      </c>
      <c r="Y49" s="329"/>
      <c r="Z49" s="480" t="s">
        <v>274</v>
      </c>
      <c r="AA49" s="480" t="s">
        <v>458</v>
      </c>
    </row>
    <row r="50" spans="1:27" ht="34.5" customHeight="1">
      <c r="A50" s="329" t="s">
        <v>459</v>
      </c>
      <c r="B50" s="329" t="s">
        <v>217</v>
      </c>
      <c r="C50" s="329" t="s">
        <v>396</v>
      </c>
      <c r="D50" s="466" t="s">
        <v>460</v>
      </c>
      <c r="E50" s="329" t="s">
        <v>284</v>
      </c>
      <c r="F50" s="329" t="s">
        <v>461</v>
      </c>
      <c r="G50" s="329" t="s">
        <v>215</v>
      </c>
      <c r="H50" s="329"/>
      <c r="I50" s="329"/>
      <c r="J50" s="480">
        <v>1</v>
      </c>
      <c r="K50" s="480">
        <v>1800</v>
      </c>
      <c r="L50" s="480">
        <v>0</v>
      </c>
      <c r="M50" s="480">
        <v>1800</v>
      </c>
      <c r="N50" s="480" t="s">
        <v>290</v>
      </c>
      <c r="O50" s="480" t="s">
        <v>290</v>
      </c>
      <c r="P50" s="480" t="s">
        <v>290</v>
      </c>
      <c r="Q50" s="480" t="s">
        <v>290</v>
      </c>
      <c r="R50" s="480" t="s">
        <v>290</v>
      </c>
      <c r="S50" s="480">
        <v>1</v>
      </c>
      <c r="T50" s="497">
        <v>1800</v>
      </c>
      <c r="U50" s="497">
        <v>0</v>
      </c>
      <c r="V50" s="497">
        <v>1800</v>
      </c>
      <c r="W50" s="480">
        <v>0</v>
      </c>
      <c r="X50" s="329" t="s">
        <v>291</v>
      </c>
      <c r="Y50" s="329"/>
      <c r="Z50" s="505"/>
      <c r="AA50" s="506"/>
    </row>
    <row r="51" spans="1:27" ht="34.5" customHeight="1">
      <c r="A51" s="329" t="s">
        <v>462</v>
      </c>
      <c r="B51" s="329" t="s">
        <v>217</v>
      </c>
      <c r="C51" s="329" t="s">
        <v>330</v>
      </c>
      <c r="D51" s="466" t="s">
        <v>463</v>
      </c>
      <c r="E51" s="329" t="s">
        <v>464</v>
      </c>
      <c r="F51" s="329" t="s">
        <v>465</v>
      </c>
      <c r="G51" s="329" t="s">
        <v>215</v>
      </c>
      <c r="H51" s="329"/>
      <c r="I51" s="329"/>
      <c r="J51" s="480">
        <v>150</v>
      </c>
      <c r="K51" s="480">
        <v>60140</v>
      </c>
      <c r="L51" s="480">
        <v>0</v>
      </c>
      <c r="M51" s="480">
        <v>60140</v>
      </c>
      <c r="N51" s="480" t="s">
        <v>290</v>
      </c>
      <c r="O51" s="480" t="s">
        <v>290</v>
      </c>
      <c r="P51" s="480" t="s">
        <v>290</v>
      </c>
      <c r="Q51" s="480" t="s">
        <v>290</v>
      </c>
      <c r="R51" s="480" t="s">
        <v>290</v>
      </c>
      <c r="S51" s="480">
        <v>150</v>
      </c>
      <c r="T51" s="480">
        <v>60140</v>
      </c>
      <c r="U51" s="497">
        <v>0</v>
      </c>
      <c r="V51" s="480">
        <v>60140</v>
      </c>
      <c r="W51" s="480">
        <v>0</v>
      </c>
      <c r="X51" s="329" t="s">
        <v>291</v>
      </c>
      <c r="Y51" s="329"/>
      <c r="Z51" s="505"/>
      <c r="AA51" s="506"/>
    </row>
    <row r="52" spans="1:27" ht="34.5" customHeight="1">
      <c r="A52" s="329" t="s">
        <v>466</v>
      </c>
      <c r="B52" s="329" t="s">
        <v>275</v>
      </c>
      <c r="C52" s="329" t="s">
        <v>467</v>
      </c>
      <c r="D52" s="466" t="s">
        <v>468</v>
      </c>
      <c r="E52" s="329" t="s">
        <v>464</v>
      </c>
      <c r="F52" s="329" t="s">
        <v>469</v>
      </c>
      <c r="G52" s="329" t="s">
        <v>215</v>
      </c>
      <c r="H52" s="329"/>
      <c r="I52" s="329"/>
      <c r="J52" s="480">
        <v>1380</v>
      </c>
      <c r="K52" s="480">
        <v>13800</v>
      </c>
      <c r="L52" s="480">
        <v>0</v>
      </c>
      <c r="M52" s="480">
        <v>13800</v>
      </c>
      <c r="N52" s="480">
        <v>0</v>
      </c>
      <c r="O52" s="480">
        <v>0</v>
      </c>
      <c r="P52" s="480">
        <v>0</v>
      </c>
      <c r="Q52" s="480">
        <v>0</v>
      </c>
      <c r="R52" s="480">
        <v>0</v>
      </c>
      <c r="S52" s="480">
        <v>1380</v>
      </c>
      <c r="T52" s="480">
        <v>13800</v>
      </c>
      <c r="U52" s="480">
        <v>0</v>
      </c>
      <c r="V52" s="480">
        <v>13800</v>
      </c>
      <c r="W52" s="480">
        <v>0</v>
      </c>
      <c r="X52" s="329" t="s">
        <v>291</v>
      </c>
      <c r="Y52" s="329"/>
      <c r="Z52" s="505"/>
      <c r="AA52" s="506"/>
    </row>
    <row r="53" spans="1:27" ht="34.5" customHeight="1">
      <c r="A53" s="329"/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507"/>
      <c r="AA53" s="508"/>
    </row>
    <row r="54" spans="1:27" ht="25.5" customHeight="1">
      <c r="A54" s="19" t="s">
        <v>117</v>
      </c>
      <c r="B54" s="19"/>
      <c r="C54" s="467"/>
      <c r="D54" s="468"/>
      <c r="E54" s="468"/>
      <c r="F54" s="468"/>
      <c r="G54" s="469"/>
      <c r="H54" s="469"/>
      <c r="I54" s="469"/>
      <c r="J54" s="468"/>
      <c r="K54" s="481">
        <f>SUM(K9:K53)</f>
        <v>75740</v>
      </c>
      <c r="L54" s="257"/>
      <c r="M54" s="481">
        <f>SUM(M9:M53)</f>
        <v>75740</v>
      </c>
      <c r="N54" s="482"/>
      <c r="O54" s="483"/>
      <c r="P54" s="481"/>
      <c r="Q54" s="483"/>
      <c r="R54" s="498"/>
      <c r="S54" s="483"/>
      <c r="T54" s="481">
        <f>SUM(T9:T53)</f>
        <v>17182805</v>
      </c>
      <c r="U54" s="499"/>
      <c r="V54" s="481">
        <f>SUM(V9:V53)</f>
        <v>17182805</v>
      </c>
      <c r="W54" s="499"/>
      <c r="X54" s="499"/>
      <c r="Y54" s="469"/>
      <c r="Z54" s="483"/>
      <c r="AA54" s="483"/>
    </row>
    <row r="55" spans="1:27" ht="46.5" customHeight="1">
      <c r="A55" s="470" t="s">
        <v>470</v>
      </c>
      <c r="B55" s="334"/>
      <c r="C55" s="471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484"/>
      <c r="O55" s="485" t="s">
        <v>122</v>
      </c>
      <c r="P55" s="486"/>
      <c r="Q55" s="486"/>
      <c r="R55" s="486"/>
      <c r="S55" s="486"/>
      <c r="T55" s="486"/>
      <c r="U55" s="486"/>
      <c r="V55" s="486"/>
      <c r="W55" s="486"/>
      <c r="X55" s="486"/>
      <c r="Y55" s="486"/>
      <c r="Z55" s="486"/>
      <c r="AA55" s="509"/>
    </row>
    <row r="56" spans="1:27" ht="22.5" customHeight="1">
      <c r="A56" s="322" t="s">
        <v>257</v>
      </c>
      <c r="B56" s="472"/>
      <c r="C56" s="473"/>
      <c r="D56" s="472"/>
      <c r="E56" s="472"/>
      <c r="F56" s="472"/>
      <c r="G56" s="472"/>
      <c r="H56" s="472"/>
      <c r="I56" s="472"/>
      <c r="J56" s="472"/>
      <c r="K56" s="472"/>
      <c r="L56" s="472"/>
      <c r="M56" s="472"/>
      <c r="N56" s="487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510"/>
    </row>
  </sheetData>
  <sheetProtection/>
  <autoFilter ref="A8:AA50"/>
  <mergeCells count="40">
    <mergeCell ref="A1:Y1"/>
    <mergeCell ref="A2:Y2"/>
    <mergeCell ref="A3:Y3"/>
    <mergeCell ref="A4:E4"/>
    <mergeCell ref="J4:R4"/>
    <mergeCell ref="T4:U4"/>
    <mergeCell ref="G5:I5"/>
    <mergeCell ref="J5:N5"/>
    <mergeCell ref="O5:R5"/>
    <mergeCell ref="S5:W5"/>
    <mergeCell ref="Z5:AA5"/>
    <mergeCell ref="O6:P6"/>
    <mergeCell ref="Q6:R6"/>
    <mergeCell ref="A54:C54"/>
    <mergeCell ref="A55:M55"/>
    <mergeCell ref="A56:M56"/>
    <mergeCell ref="A5:A7"/>
    <mergeCell ref="B5:B7"/>
    <mergeCell ref="C5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S6:S7"/>
    <mergeCell ref="T6:T7"/>
    <mergeCell ref="U6:U7"/>
    <mergeCell ref="V6:V7"/>
    <mergeCell ref="W6:W7"/>
    <mergeCell ref="X5:X7"/>
    <mergeCell ref="Y5:Y7"/>
    <mergeCell ref="Z6:Z7"/>
    <mergeCell ref="AA6:AA7"/>
    <mergeCell ref="O55:AA56"/>
  </mergeCells>
  <printOptions/>
  <pageMargins left="0.2791666666666667" right="0.23958333333333334" top="0.66875" bottom="0.38958333333333334" header="0.38958333333333334" footer="0.5118055555555555"/>
  <pageSetup fitToHeight="0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P19"/>
  <sheetViews>
    <sheetView workbookViewId="0" topLeftCell="A1">
      <selection activeCell="B8" sqref="B8"/>
    </sheetView>
  </sheetViews>
  <sheetFormatPr defaultColWidth="8.875" defaultRowHeight="14.25"/>
  <cols>
    <col min="1" max="1" width="4.25390625" style="0" customWidth="1"/>
    <col min="2" max="3" width="10.00390625" style="0" customWidth="1"/>
    <col min="4" max="8" width="9.00390625" style="0" customWidth="1"/>
    <col min="9" max="9" width="9.00390625" style="433" customWidth="1"/>
    <col min="10" max="10" width="9.00390625" style="0" customWidth="1"/>
    <col min="11" max="11" width="9.00390625" style="433" customWidth="1"/>
    <col min="12" max="12" width="9.00390625" style="0" customWidth="1"/>
    <col min="13" max="13" width="12.25390625" style="433" customWidth="1"/>
    <col min="14" max="14" width="11.00390625" style="0" customWidth="1"/>
  </cols>
  <sheetData>
    <row r="1" spans="1:14" ht="30" customHeight="1">
      <c r="A1" s="286" t="s">
        <v>471</v>
      </c>
      <c r="B1" s="286"/>
      <c r="C1" s="286"/>
      <c r="D1" s="286"/>
      <c r="E1" s="286"/>
      <c r="F1" s="286"/>
      <c r="G1" s="286"/>
      <c r="H1" s="286"/>
      <c r="I1" s="434"/>
      <c r="J1" s="286"/>
      <c r="K1" s="434"/>
      <c r="L1" s="286"/>
      <c r="M1" s="434"/>
      <c r="N1" s="286"/>
    </row>
    <row r="2" spans="1:14" ht="18" customHeight="1">
      <c r="A2" s="166" t="s">
        <v>472</v>
      </c>
      <c r="B2" s="83"/>
      <c r="C2" s="83"/>
      <c r="D2" s="83"/>
      <c r="E2" s="83"/>
      <c r="F2" s="83"/>
      <c r="G2" s="83"/>
      <c r="H2" s="83"/>
      <c r="I2" s="128"/>
      <c r="J2" s="83"/>
      <c r="K2" s="128"/>
      <c r="L2" s="83"/>
      <c r="M2" s="128"/>
      <c r="N2" s="83"/>
    </row>
    <row r="3" spans="1:14" s="11" customFormat="1" ht="17.25" customHeight="1">
      <c r="A3" s="15" t="s">
        <v>39</v>
      </c>
      <c r="B3" s="15"/>
      <c r="C3" s="15"/>
      <c r="D3" s="15"/>
      <c r="E3" s="15"/>
      <c r="F3" s="15"/>
      <c r="G3" s="15"/>
      <c r="H3" s="15"/>
      <c r="I3" s="435"/>
      <c r="J3" s="15"/>
      <c r="K3" s="435"/>
      <c r="L3" s="15"/>
      <c r="M3" s="435"/>
      <c r="N3" s="15"/>
    </row>
    <row r="4" spans="1:14" ht="16.5" customHeight="1">
      <c r="A4" s="288" t="s">
        <v>473</v>
      </c>
      <c r="B4" s="288"/>
      <c r="C4" s="288"/>
      <c r="D4" s="288"/>
      <c r="E4" s="288"/>
      <c r="F4" s="288"/>
      <c r="G4" s="288"/>
      <c r="H4" s="288"/>
      <c r="I4" s="454"/>
      <c r="J4" s="288"/>
      <c r="K4" s="454"/>
      <c r="L4" s="288"/>
      <c r="M4" s="454"/>
      <c r="N4" s="288"/>
    </row>
    <row r="5" spans="1:14" ht="24" customHeight="1">
      <c r="A5" s="191" t="s">
        <v>124</v>
      </c>
      <c r="B5" s="191" t="s">
        <v>474</v>
      </c>
      <c r="C5" s="245" t="s">
        <v>475</v>
      </c>
      <c r="D5" s="191" t="s">
        <v>476</v>
      </c>
      <c r="E5" s="245" t="s">
        <v>477</v>
      </c>
      <c r="F5" s="245" t="s">
        <v>478</v>
      </c>
      <c r="G5" s="245" t="s">
        <v>479</v>
      </c>
      <c r="H5" s="191" t="s">
        <v>480</v>
      </c>
      <c r="I5" s="437"/>
      <c r="J5" s="191" t="s">
        <v>97</v>
      </c>
      <c r="K5" s="437"/>
      <c r="L5" s="446" t="s">
        <v>98</v>
      </c>
      <c r="M5" s="455"/>
      <c r="N5" s="289" t="s">
        <v>129</v>
      </c>
    </row>
    <row r="6" spans="1:14" ht="34.5" customHeight="1">
      <c r="A6" s="17"/>
      <c r="B6" s="191"/>
      <c r="C6" s="249"/>
      <c r="D6" s="191"/>
      <c r="E6" s="249"/>
      <c r="F6" s="249"/>
      <c r="G6" s="249"/>
      <c r="H6" s="170" t="s">
        <v>481</v>
      </c>
      <c r="I6" s="437" t="s">
        <v>163</v>
      </c>
      <c r="J6" s="170" t="s">
        <v>481</v>
      </c>
      <c r="K6" s="437" t="s">
        <v>482</v>
      </c>
      <c r="L6" s="170" t="s">
        <v>481</v>
      </c>
      <c r="M6" s="437" t="s">
        <v>482</v>
      </c>
      <c r="N6" s="388"/>
    </row>
    <row r="7" spans="1:14" s="284" customFormat="1" ht="24" customHeight="1">
      <c r="A7" s="308"/>
      <c r="B7" s="291" t="s">
        <v>134</v>
      </c>
      <c r="C7" s="291" t="s">
        <v>135</v>
      </c>
      <c r="D7" s="291" t="s">
        <v>136</v>
      </c>
      <c r="E7" s="291" t="s">
        <v>137</v>
      </c>
      <c r="F7" s="291" t="s">
        <v>138</v>
      </c>
      <c r="G7" s="291" t="s">
        <v>139</v>
      </c>
      <c r="H7" s="291" t="s">
        <v>140</v>
      </c>
      <c r="I7" s="438" t="s">
        <v>141</v>
      </c>
      <c r="J7" s="291" t="s">
        <v>142</v>
      </c>
      <c r="K7" s="438" t="s">
        <v>143</v>
      </c>
      <c r="L7" s="291" t="s">
        <v>164</v>
      </c>
      <c r="M7" s="438" t="s">
        <v>165</v>
      </c>
      <c r="N7" s="291" t="s">
        <v>166</v>
      </c>
    </row>
    <row r="8" spans="1:14" ht="24" customHeight="1">
      <c r="A8" s="177">
        <v>1</v>
      </c>
      <c r="B8" s="449"/>
      <c r="C8" s="449"/>
      <c r="D8" s="449"/>
      <c r="E8" s="449"/>
      <c r="F8" s="449"/>
      <c r="G8" s="449"/>
      <c r="H8" s="449"/>
      <c r="I8" s="456"/>
      <c r="J8" s="449"/>
      <c r="K8" s="456"/>
      <c r="L8" s="449"/>
      <c r="M8" s="456"/>
      <c r="N8" s="179"/>
    </row>
    <row r="9" spans="1:14" ht="24" customHeight="1">
      <c r="A9" s="177">
        <v>2</v>
      </c>
      <c r="B9" s="449"/>
      <c r="C9" s="449"/>
      <c r="D9" s="449"/>
      <c r="E9" s="449"/>
      <c r="F9" s="449"/>
      <c r="G9" s="449"/>
      <c r="H9" s="449"/>
      <c r="I9" s="456"/>
      <c r="J9" s="449"/>
      <c r="K9" s="456"/>
      <c r="L9" s="449"/>
      <c r="M9" s="456"/>
      <c r="N9" s="179"/>
    </row>
    <row r="10" spans="1:16" ht="24" customHeight="1">
      <c r="A10" s="177">
        <v>3</v>
      </c>
      <c r="B10" s="449"/>
      <c r="C10" s="449"/>
      <c r="D10" s="449"/>
      <c r="E10" s="449"/>
      <c r="F10" s="449"/>
      <c r="G10" s="449"/>
      <c r="H10" s="449"/>
      <c r="I10" s="456"/>
      <c r="J10" s="449"/>
      <c r="K10" s="456"/>
      <c r="L10" s="449"/>
      <c r="M10" s="456"/>
      <c r="N10" s="179"/>
      <c r="P10" s="79"/>
    </row>
    <row r="11" spans="1:14" ht="24" customHeight="1">
      <c r="A11" s="177">
        <v>4</v>
      </c>
      <c r="B11" s="449"/>
      <c r="C11" s="449"/>
      <c r="D11" s="449"/>
      <c r="E11" s="449"/>
      <c r="F11" s="449"/>
      <c r="G11" s="449"/>
      <c r="H11" s="449"/>
      <c r="I11" s="456"/>
      <c r="J11" s="449"/>
      <c r="K11" s="456"/>
      <c r="L11" s="449"/>
      <c r="M11" s="456"/>
      <c r="N11" s="179"/>
    </row>
    <row r="12" spans="1:14" ht="24" customHeight="1">
      <c r="A12" s="177">
        <v>5</v>
      </c>
      <c r="B12" s="449"/>
      <c r="C12" s="449"/>
      <c r="D12" s="449"/>
      <c r="E12" s="449"/>
      <c r="F12" s="449"/>
      <c r="G12" s="449"/>
      <c r="H12" s="449"/>
      <c r="I12" s="456"/>
      <c r="J12" s="449"/>
      <c r="K12" s="456"/>
      <c r="L12" s="449"/>
      <c r="M12" s="456"/>
      <c r="N12" s="179"/>
    </row>
    <row r="13" spans="1:14" ht="24" customHeight="1">
      <c r="A13" s="177">
        <v>6</v>
      </c>
      <c r="B13" s="449"/>
      <c r="C13" s="449"/>
      <c r="D13" s="449"/>
      <c r="E13" s="449"/>
      <c r="F13" s="449"/>
      <c r="G13" s="449"/>
      <c r="H13" s="449"/>
      <c r="I13" s="456"/>
      <c r="J13" s="449"/>
      <c r="K13" s="456"/>
      <c r="L13" s="449"/>
      <c r="M13" s="456"/>
      <c r="N13" s="179"/>
    </row>
    <row r="14" spans="1:14" ht="24" customHeight="1">
      <c r="A14" s="177">
        <v>7</v>
      </c>
      <c r="B14" s="449"/>
      <c r="C14" s="449"/>
      <c r="D14" s="449"/>
      <c r="E14" s="449"/>
      <c r="F14" s="449"/>
      <c r="G14" s="449"/>
      <c r="H14" s="449"/>
      <c r="I14" s="456"/>
      <c r="J14" s="449"/>
      <c r="K14" s="456"/>
      <c r="L14" s="449"/>
      <c r="M14" s="456"/>
      <c r="N14" s="179"/>
    </row>
    <row r="15" spans="1:14" ht="24" customHeight="1">
      <c r="A15" s="177">
        <v>8</v>
      </c>
      <c r="B15" s="449"/>
      <c r="C15" s="449"/>
      <c r="D15" s="449"/>
      <c r="E15" s="449"/>
      <c r="F15" s="449"/>
      <c r="G15" s="449"/>
      <c r="H15" s="449"/>
      <c r="I15" s="456"/>
      <c r="J15" s="449"/>
      <c r="K15" s="456"/>
      <c r="L15" s="449"/>
      <c r="M15" s="456"/>
      <c r="N15" s="179"/>
    </row>
    <row r="16" spans="1:14" ht="24" customHeight="1">
      <c r="A16" s="177">
        <v>9</v>
      </c>
      <c r="B16" s="449"/>
      <c r="C16" s="449"/>
      <c r="D16" s="449"/>
      <c r="E16" s="449"/>
      <c r="F16" s="449"/>
      <c r="G16" s="449"/>
      <c r="H16" s="449"/>
      <c r="I16" s="456"/>
      <c r="J16" s="449"/>
      <c r="K16" s="456"/>
      <c r="L16" s="449"/>
      <c r="M16" s="456"/>
      <c r="N16" s="179"/>
    </row>
    <row r="17" spans="1:14" ht="24" customHeight="1">
      <c r="A17" s="451" t="s">
        <v>228</v>
      </c>
      <c r="B17" s="317"/>
      <c r="C17" s="452" t="s">
        <v>144</v>
      </c>
      <c r="D17" s="452" t="s">
        <v>144</v>
      </c>
      <c r="E17" s="452" t="s">
        <v>144</v>
      </c>
      <c r="F17" s="452" t="s">
        <v>144</v>
      </c>
      <c r="G17" s="452" t="s">
        <v>144</v>
      </c>
      <c r="H17" s="452" t="s">
        <v>144</v>
      </c>
      <c r="I17" s="457"/>
      <c r="J17" s="452" t="s">
        <v>144</v>
      </c>
      <c r="K17" s="457"/>
      <c r="L17" s="452" t="s">
        <v>144</v>
      </c>
      <c r="M17" s="457">
        <f>SUM(M8:M16)</f>
        <v>0</v>
      </c>
      <c r="N17" s="452" t="s">
        <v>144</v>
      </c>
    </row>
    <row r="18" spans="1:14" ht="30" customHeight="1">
      <c r="A18" s="184" t="s">
        <v>152</v>
      </c>
      <c r="B18" s="185"/>
      <c r="C18" s="185"/>
      <c r="D18" s="185"/>
      <c r="E18" s="185"/>
      <c r="F18" s="185"/>
      <c r="G18" s="185"/>
      <c r="H18" s="185"/>
      <c r="I18" s="458"/>
      <c r="J18" s="304" t="s">
        <v>122</v>
      </c>
      <c r="K18" s="459"/>
      <c r="L18" s="304"/>
      <c r="M18" s="459"/>
      <c r="N18" s="304"/>
    </row>
    <row r="19" spans="1:14" ht="28.5" customHeight="1">
      <c r="A19" s="187" t="s">
        <v>146</v>
      </c>
      <c r="B19" s="188"/>
      <c r="C19" s="188"/>
      <c r="D19" s="188"/>
      <c r="E19" s="188"/>
      <c r="F19" s="188"/>
      <c r="G19" s="188"/>
      <c r="H19" s="188"/>
      <c r="I19" s="460"/>
      <c r="J19" s="304"/>
      <c r="K19" s="459"/>
      <c r="L19" s="304"/>
      <c r="M19" s="459"/>
      <c r="N19" s="304"/>
    </row>
  </sheetData>
  <sheetProtection/>
  <mergeCells count="19">
    <mergeCell ref="A1:N1"/>
    <mergeCell ref="A2:N2"/>
    <mergeCell ref="A3:N3"/>
    <mergeCell ref="A4:N4"/>
    <mergeCell ref="H5:I5"/>
    <mergeCell ref="J5:K5"/>
    <mergeCell ref="L5:M5"/>
    <mergeCell ref="A17:B17"/>
    <mergeCell ref="A18:I18"/>
    <mergeCell ref="A19:I19"/>
    <mergeCell ref="A5:A6"/>
    <mergeCell ref="B5:B6"/>
    <mergeCell ref="C5:C6"/>
    <mergeCell ref="D5:D6"/>
    <mergeCell ref="E5:E6"/>
    <mergeCell ref="F5:F6"/>
    <mergeCell ref="G5:G6"/>
    <mergeCell ref="N5:N6"/>
    <mergeCell ref="J18:N19"/>
  </mergeCells>
  <printOptions horizontalCentered="1" verticalCentered="1"/>
  <pageMargins left="0.51" right="0.35" top="0.59" bottom="0.47" header="0.51" footer="0.51"/>
  <pageSetup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20"/>
  <sheetViews>
    <sheetView workbookViewId="0" topLeftCell="A1">
      <selection activeCell="J28" sqref="J28"/>
    </sheetView>
  </sheetViews>
  <sheetFormatPr defaultColWidth="8.875" defaultRowHeight="14.25"/>
  <cols>
    <col min="1" max="1" width="4.125" style="0" customWidth="1"/>
    <col min="2" max="2" width="11.375" style="0" customWidth="1"/>
    <col min="3" max="3" width="12.125" style="0" customWidth="1"/>
    <col min="4" max="4" width="7.50390625" style="0" customWidth="1"/>
    <col min="5" max="5" width="5.875" style="0" customWidth="1"/>
    <col min="6" max="6" width="6.875" style="0" customWidth="1"/>
    <col min="7" max="7" width="6.125" style="0" customWidth="1"/>
    <col min="8" max="8" width="8.875" style="0" customWidth="1"/>
    <col min="9" max="9" width="11.125" style="433" customWidth="1"/>
    <col min="10" max="10" width="8.625" style="0" customWidth="1"/>
    <col min="11" max="11" width="11.75390625" style="433" customWidth="1"/>
    <col min="12" max="12" width="9.00390625" style="0" customWidth="1"/>
    <col min="13" max="13" width="14.125" style="433" customWidth="1"/>
    <col min="14" max="14" width="13.875" style="0" customWidth="1"/>
  </cols>
  <sheetData>
    <row r="1" spans="1:14" s="163" customFormat="1" ht="24" customHeight="1">
      <c r="A1" s="13" t="s">
        <v>483</v>
      </c>
      <c r="B1" s="13"/>
      <c r="C1" s="13"/>
      <c r="D1" s="13"/>
      <c r="E1" s="13"/>
      <c r="F1" s="13"/>
      <c r="G1" s="13"/>
      <c r="H1" s="13"/>
      <c r="I1" s="82"/>
      <c r="J1" s="13"/>
      <c r="K1" s="82"/>
      <c r="L1" s="13"/>
      <c r="M1" s="82"/>
      <c r="N1" s="13"/>
    </row>
    <row r="2" spans="1:14" s="11" customFormat="1" ht="19.5" customHeight="1">
      <c r="A2" s="166" t="s">
        <v>484</v>
      </c>
      <c r="B2" s="166"/>
      <c r="C2" s="166"/>
      <c r="D2" s="166"/>
      <c r="E2" s="166"/>
      <c r="F2" s="166"/>
      <c r="G2" s="166"/>
      <c r="H2" s="166"/>
      <c r="I2" s="453"/>
      <c r="J2" s="166"/>
      <c r="K2" s="453"/>
      <c r="L2" s="166"/>
      <c r="M2" s="453"/>
      <c r="N2" s="166"/>
    </row>
    <row r="3" spans="1:14" ht="14.25" customHeight="1">
      <c r="A3" s="15" t="s">
        <v>42</v>
      </c>
      <c r="B3" s="15"/>
      <c r="C3" s="15"/>
      <c r="D3" s="15"/>
      <c r="E3" s="15"/>
      <c r="F3" s="15"/>
      <c r="G3" s="15"/>
      <c r="H3" s="15"/>
      <c r="I3" s="435"/>
      <c r="J3" s="15"/>
      <c r="K3" s="435"/>
      <c r="L3" s="15"/>
      <c r="M3" s="435"/>
      <c r="N3" s="15"/>
    </row>
    <row r="4" spans="1:14" ht="24" customHeight="1">
      <c r="A4" s="288" t="s">
        <v>485</v>
      </c>
      <c r="B4" s="288"/>
      <c r="C4" s="288"/>
      <c r="D4" s="288"/>
      <c r="E4" s="288"/>
      <c r="F4" s="288"/>
      <c r="G4" s="288"/>
      <c r="H4" s="288"/>
      <c r="I4" s="454"/>
      <c r="J4" s="288"/>
      <c r="K4" s="454"/>
      <c r="L4" s="288"/>
      <c r="M4" s="454"/>
      <c r="N4" s="288"/>
    </row>
    <row r="5" spans="1:14" ht="35.25" customHeight="1">
      <c r="A5" s="191" t="s">
        <v>124</v>
      </c>
      <c r="B5" s="191" t="s">
        <v>474</v>
      </c>
      <c r="C5" s="245" t="s">
        <v>475</v>
      </c>
      <c r="D5" s="191" t="s">
        <v>476</v>
      </c>
      <c r="E5" s="245" t="s">
        <v>477</v>
      </c>
      <c r="F5" s="245" t="s">
        <v>486</v>
      </c>
      <c r="G5" s="245" t="s">
        <v>487</v>
      </c>
      <c r="H5" s="191" t="s">
        <v>480</v>
      </c>
      <c r="I5" s="437"/>
      <c r="J5" s="191" t="s">
        <v>97</v>
      </c>
      <c r="K5" s="437"/>
      <c r="L5" s="446" t="s">
        <v>98</v>
      </c>
      <c r="M5" s="455"/>
      <c r="N5" s="289" t="s">
        <v>129</v>
      </c>
    </row>
    <row r="6" spans="1:14" s="284" customFormat="1" ht="39.75" customHeight="1">
      <c r="A6" s="17"/>
      <c r="B6" s="191"/>
      <c r="C6" s="249"/>
      <c r="D6" s="191"/>
      <c r="E6" s="249"/>
      <c r="F6" s="249"/>
      <c r="G6" s="249"/>
      <c r="H6" s="170" t="s">
        <v>481</v>
      </c>
      <c r="I6" s="437" t="s">
        <v>163</v>
      </c>
      <c r="J6" s="170" t="s">
        <v>481</v>
      </c>
      <c r="K6" s="437" t="s">
        <v>482</v>
      </c>
      <c r="L6" s="170" t="s">
        <v>481</v>
      </c>
      <c r="M6" s="437" t="s">
        <v>482</v>
      </c>
      <c r="N6" s="388"/>
    </row>
    <row r="7" spans="1:14" ht="24" customHeight="1">
      <c r="A7" s="308"/>
      <c r="B7" s="291" t="s">
        <v>134</v>
      </c>
      <c r="C7" s="291" t="s">
        <v>135</v>
      </c>
      <c r="D7" s="291" t="s">
        <v>136</v>
      </c>
      <c r="E7" s="291" t="s">
        <v>137</v>
      </c>
      <c r="F7" s="291" t="s">
        <v>138</v>
      </c>
      <c r="G7" s="291" t="s">
        <v>139</v>
      </c>
      <c r="H7" s="291" t="s">
        <v>140</v>
      </c>
      <c r="I7" s="438" t="s">
        <v>141</v>
      </c>
      <c r="J7" s="291" t="s">
        <v>142</v>
      </c>
      <c r="K7" s="438" t="s">
        <v>143</v>
      </c>
      <c r="L7" s="291" t="s">
        <v>164</v>
      </c>
      <c r="M7" s="438" t="s">
        <v>165</v>
      </c>
      <c r="N7" s="291" t="s">
        <v>166</v>
      </c>
    </row>
    <row r="8" spans="1:14" ht="24" customHeight="1">
      <c r="A8" s="177">
        <v>1</v>
      </c>
      <c r="B8" s="449"/>
      <c r="C8" s="449"/>
      <c r="D8" s="449"/>
      <c r="E8" s="449"/>
      <c r="F8" s="449"/>
      <c r="G8" s="449"/>
      <c r="H8" s="449"/>
      <c r="I8" s="456"/>
      <c r="J8" s="449"/>
      <c r="K8" s="456"/>
      <c r="L8" s="449"/>
      <c r="M8" s="456"/>
      <c r="N8" s="179"/>
    </row>
    <row r="9" spans="1:14" ht="24" customHeight="1">
      <c r="A9" s="177">
        <v>2</v>
      </c>
      <c r="B9" s="449"/>
      <c r="C9" s="449"/>
      <c r="D9" s="449"/>
      <c r="E9" s="449"/>
      <c r="F9" s="449"/>
      <c r="G9" s="449"/>
      <c r="H9" s="449"/>
      <c r="I9" s="456"/>
      <c r="J9" s="449"/>
      <c r="K9" s="456"/>
      <c r="L9" s="449"/>
      <c r="M9" s="456"/>
      <c r="N9" s="179"/>
    </row>
    <row r="10" spans="1:14" ht="24" customHeight="1">
      <c r="A10" s="177">
        <v>3</v>
      </c>
      <c r="B10" s="449"/>
      <c r="C10" s="449"/>
      <c r="D10" s="449"/>
      <c r="E10" s="449"/>
      <c r="F10" s="449"/>
      <c r="G10" s="449"/>
      <c r="H10" s="449"/>
      <c r="I10" s="456"/>
      <c r="J10" s="449"/>
      <c r="K10" s="456"/>
      <c r="L10" s="449"/>
      <c r="M10" s="456"/>
      <c r="N10" s="179"/>
    </row>
    <row r="11" spans="1:14" ht="24" customHeight="1">
      <c r="A11" s="177">
        <v>4</v>
      </c>
      <c r="B11" s="449"/>
      <c r="C11" s="449"/>
      <c r="D11" s="449"/>
      <c r="E11" s="449"/>
      <c r="F11" s="449"/>
      <c r="G11" s="449"/>
      <c r="H11" s="449"/>
      <c r="I11" s="456"/>
      <c r="J11" s="449"/>
      <c r="K11" s="456"/>
      <c r="L11" s="449"/>
      <c r="M11" s="456"/>
      <c r="N11" s="179"/>
    </row>
    <row r="12" spans="1:14" ht="24" customHeight="1">
      <c r="A12" s="177">
        <v>5</v>
      </c>
      <c r="B12" s="449"/>
      <c r="C12" s="449"/>
      <c r="D12" s="449"/>
      <c r="E12" s="449"/>
      <c r="F12" s="449"/>
      <c r="G12" s="449"/>
      <c r="H12" s="449"/>
      <c r="I12" s="456"/>
      <c r="J12" s="449"/>
      <c r="K12" s="456"/>
      <c r="L12" s="449"/>
      <c r="M12" s="456"/>
      <c r="N12" s="179"/>
    </row>
    <row r="13" spans="1:14" ht="24" customHeight="1">
      <c r="A13" s="177">
        <v>6</v>
      </c>
      <c r="B13" s="449"/>
      <c r="C13" s="449"/>
      <c r="D13" s="449"/>
      <c r="E13" s="449"/>
      <c r="F13" s="449"/>
      <c r="G13" s="449"/>
      <c r="H13" s="449"/>
      <c r="I13" s="456"/>
      <c r="J13" s="449"/>
      <c r="K13" s="456"/>
      <c r="L13" s="449"/>
      <c r="M13" s="456"/>
      <c r="N13" s="179"/>
    </row>
    <row r="14" spans="1:14" ht="24.75" customHeight="1">
      <c r="A14" s="177">
        <v>7</v>
      </c>
      <c r="B14" s="449"/>
      <c r="C14" s="449"/>
      <c r="D14" s="449"/>
      <c r="E14" s="449"/>
      <c r="F14" s="449"/>
      <c r="G14" s="449"/>
      <c r="H14" s="449"/>
      <c r="I14" s="456"/>
      <c r="J14" s="449"/>
      <c r="K14" s="456"/>
      <c r="L14" s="449"/>
      <c r="M14" s="456"/>
      <c r="N14" s="179"/>
    </row>
    <row r="15" spans="1:14" ht="24.75" customHeight="1">
      <c r="A15" s="177">
        <v>8</v>
      </c>
      <c r="B15" s="450"/>
      <c r="C15" s="450"/>
      <c r="D15" s="450"/>
      <c r="E15" s="450"/>
      <c r="F15" s="450"/>
      <c r="G15" s="450"/>
      <c r="H15" s="450"/>
      <c r="I15" s="457"/>
      <c r="J15" s="450"/>
      <c r="K15" s="457"/>
      <c r="L15" s="450"/>
      <c r="M15" s="457"/>
      <c r="N15" s="298"/>
    </row>
    <row r="16" spans="1:14" ht="24.75" customHeight="1">
      <c r="A16" s="177">
        <v>9</v>
      </c>
      <c r="B16" s="450"/>
      <c r="C16" s="450"/>
      <c r="D16" s="450"/>
      <c r="E16" s="450"/>
      <c r="F16" s="450"/>
      <c r="G16" s="450"/>
      <c r="H16" s="450"/>
      <c r="I16" s="457"/>
      <c r="J16" s="450"/>
      <c r="K16" s="457"/>
      <c r="L16" s="450"/>
      <c r="M16" s="457"/>
      <c r="N16" s="298"/>
    </row>
    <row r="17" spans="1:14" ht="24.75" customHeight="1">
      <c r="A17" s="177">
        <v>10</v>
      </c>
      <c r="B17" s="450"/>
      <c r="C17" s="450"/>
      <c r="D17" s="450"/>
      <c r="E17" s="450"/>
      <c r="F17" s="450"/>
      <c r="G17" s="450"/>
      <c r="H17" s="450"/>
      <c r="I17" s="457"/>
      <c r="J17" s="450"/>
      <c r="K17" s="457"/>
      <c r="L17" s="450"/>
      <c r="M17" s="457"/>
      <c r="N17" s="298"/>
    </row>
    <row r="18" spans="1:14" ht="26.25" customHeight="1">
      <c r="A18" s="451" t="s">
        <v>228</v>
      </c>
      <c r="B18" s="317"/>
      <c r="C18" s="452" t="s">
        <v>144</v>
      </c>
      <c r="D18" s="452" t="s">
        <v>144</v>
      </c>
      <c r="E18" s="452" t="s">
        <v>144</v>
      </c>
      <c r="F18" s="452" t="s">
        <v>144</v>
      </c>
      <c r="G18" s="452" t="s">
        <v>144</v>
      </c>
      <c r="H18" s="452" t="s">
        <v>144</v>
      </c>
      <c r="I18" s="457"/>
      <c r="J18" s="452" t="s">
        <v>144</v>
      </c>
      <c r="K18" s="457">
        <f>SUM(K8:K14)</f>
        <v>0</v>
      </c>
      <c r="L18" s="452" t="s">
        <v>144</v>
      </c>
      <c r="M18" s="457">
        <f>SUM(M8:M14)</f>
        <v>0</v>
      </c>
      <c r="N18" s="452" t="s">
        <v>144</v>
      </c>
    </row>
    <row r="19" spans="1:14" ht="18.75" customHeight="1">
      <c r="A19" s="184" t="s">
        <v>152</v>
      </c>
      <c r="B19" s="185"/>
      <c r="C19" s="185"/>
      <c r="D19" s="185"/>
      <c r="E19" s="185"/>
      <c r="F19" s="185"/>
      <c r="G19" s="185"/>
      <c r="H19" s="185"/>
      <c r="I19" s="458"/>
      <c r="J19" s="304" t="s">
        <v>122</v>
      </c>
      <c r="K19" s="459"/>
      <c r="L19" s="304"/>
      <c r="M19" s="459"/>
      <c r="N19" s="304"/>
    </row>
    <row r="20" spans="1:14" ht="24" customHeight="1">
      <c r="A20" s="187" t="s">
        <v>146</v>
      </c>
      <c r="B20" s="188"/>
      <c r="C20" s="188"/>
      <c r="D20" s="188"/>
      <c r="E20" s="188"/>
      <c r="F20" s="188"/>
      <c r="G20" s="188"/>
      <c r="H20" s="188"/>
      <c r="I20" s="460"/>
      <c r="J20" s="304"/>
      <c r="K20" s="459"/>
      <c r="L20" s="304"/>
      <c r="M20" s="459"/>
      <c r="N20" s="304"/>
    </row>
  </sheetData>
  <sheetProtection/>
  <mergeCells count="19">
    <mergeCell ref="A1:N1"/>
    <mergeCell ref="A2:N2"/>
    <mergeCell ref="A3:N3"/>
    <mergeCell ref="A4:N4"/>
    <mergeCell ref="H5:I5"/>
    <mergeCell ref="J5:K5"/>
    <mergeCell ref="L5:M5"/>
    <mergeCell ref="A18:B18"/>
    <mergeCell ref="A19:I19"/>
    <mergeCell ref="A20:I20"/>
    <mergeCell ref="A5:A6"/>
    <mergeCell ref="B5:B6"/>
    <mergeCell ref="C5:C6"/>
    <mergeCell ref="D5:D6"/>
    <mergeCell ref="E5:E6"/>
    <mergeCell ref="F5:F6"/>
    <mergeCell ref="G5:G6"/>
    <mergeCell ref="N5:N6"/>
    <mergeCell ref="J19:N20"/>
  </mergeCells>
  <printOptions/>
  <pageMargins left="0.39" right="0.28" top="0.75" bottom="0.43000000000000005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W6" sqref="W6"/>
    </sheetView>
  </sheetViews>
  <sheetFormatPr defaultColWidth="8.875" defaultRowHeight="14.25"/>
  <cols>
    <col min="1" max="1" width="3.875" style="0" customWidth="1"/>
    <col min="2" max="14" width="6.875" style="0" customWidth="1"/>
    <col min="15" max="17" width="7.50390625" style="0" customWidth="1"/>
    <col min="18" max="18" width="11.00390625" style="0" customWidth="1"/>
  </cols>
  <sheetData>
    <row r="1" spans="1:18" ht="39.75" customHeight="1">
      <c r="A1" s="13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11" customFormat="1" ht="24" customHeight="1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4" customHeight="1">
      <c r="A3" s="445" t="s">
        <v>488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</row>
    <row r="4" spans="1:18" ht="24" customHeight="1">
      <c r="A4" s="191" t="s">
        <v>124</v>
      </c>
      <c r="B4" s="245" t="s">
        <v>489</v>
      </c>
      <c r="C4" s="245" t="s">
        <v>490</v>
      </c>
      <c r="D4" s="245" t="s">
        <v>491</v>
      </c>
      <c r="E4" s="245" t="s">
        <v>492</v>
      </c>
      <c r="F4" s="263" t="s">
        <v>213</v>
      </c>
      <c r="G4" s="264"/>
      <c r="H4" s="264"/>
      <c r="I4" s="264"/>
      <c r="J4" s="264"/>
      <c r="K4" s="265"/>
      <c r="L4" s="267" t="s">
        <v>97</v>
      </c>
      <c r="M4" s="446"/>
      <c r="N4" s="268"/>
      <c r="O4" s="191" t="s">
        <v>128</v>
      </c>
      <c r="P4" s="191"/>
      <c r="Q4" s="268" t="s">
        <v>98</v>
      </c>
      <c r="R4" s="17" t="s">
        <v>129</v>
      </c>
    </row>
    <row r="5" spans="1:18" ht="24" customHeight="1">
      <c r="A5" s="17"/>
      <c r="B5" s="248"/>
      <c r="C5" s="248"/>
      <c r="D5" s="248"/>
      <c r="E5" s="248"/>
      <c r="F5" s="17" t="s">
        <v>214</v>
      </c>
      <c r="G5" s="17"/>
      <c r="H5" s="17"/>
      <c r="I5" s="191" t="s">
        <v>215</v>
      </c>
      <c r="J5" s="17" t="s">
        <v>216</v>
      </c>
      <c r="K5" s="17" t="s">
        <v>217</v>
      </c>
      <c r="L5" s="245" t="s">
        <v>493</v>
      </c>
      <c r="M5" s="245" t="s">
        <v>494</v>
      </c>
      <c r="N5" s="344" t="s">
        <v>495</v>
      </c>
      <c r="O5" s="289" t="s">
        <v>160</v>
      </c>
      <c r="P5" s="289" t="s">
        <v>161</v>
      </c>
      <c r="Q5" s="447"/>
      <c r="R5" s="17"/>
    </row>
    <row r="6" spans="1:18" ht="24" customHeight="1">
      <c r="A6" s="17"/>
      <c r="B6" s="249"/>
      <c r="C6" s="249"/>
      <c r="D6" s="249"/>
      <c r="E6" s="249"/>
      <c r="F6" s="191" t="s">
        <v>222</v>
      </c>
      <c r="G6" s="191" t="s">
        <v>223</v>
      </c>
      <c r="H6" s="191" t="s">
        <v>496</v>
      </c>
      <c r="I6" s="191"/>
      <c r="J6" s="17"/>
      <c r="K6" s="17"/>
      <c r="L6" s="249"/>
      <c r="M6" s="249"/>
      <c r="N6" s="347"/>
      <c r="O6" s="388"/>
      <c r="P6" s="388"/>
      <c r="Q6" s="448"/>
      <c r="R6" s="17"/>
    </row>
    <row r="7" spans="1:18" s="284" customFormat="1" ht="24" customHeight="1">
      <c r="A7" s="308"/>
      <c r="B7" s="291" t="s">
        <v>134</v>
      </c>
      <c r="C7" s="291" t="s">
        <v>135</v>
      </c>
      <c r="D7" s="291" t="s">
        <v>136</v>
      </c>
      <c r="E7" s="291" t="s">
        <v>137</v>
      </c>
      <c r="F7" s="291" t="s">
        <v>138</v>
      </c>
      <c r="G7" s="291" t="s">
        <v>139</v>
      </c>
      <c r="H7" s="291" t="s">
        <v>140</v>
      </c>
      <c r="I7" s="291" t="s">
        <v>141</v>
      </c>
      <c r="J7" s="291" t="s">
        <v>142</v>
      </c>
      <c r="K7" s="291" t="s">
        <v>143</v>
      </c>
      <c r="L7" s="291" t="s">
        <v>164</v>
      </c>
      <c r="M7" s="291" t="s">
        <v>165</v>
      </c>
      <c r="N7" s="291" t="s">
        <v>166</v>
      </c>
      <c r="O7" s="291" t="s">
        <v>167</v>
      </c>
      <c r="P7" s="291" t="s">
        <v>168</v>
      </c>
      <c r="Q7" s="291" t="s">
        <v>177</v>
      </c>
      <c r="R7" s="291" t="s">
        <v>178</v>
      </c>
    </row>
    <row r="8" spans="1:18" ht="24" customHeight="1">
      <c r="A8" s="175">
        <v>1</v>
      </c>
      <c r="B8" s="397"/>
      <c r="C8" s="397"/>
      <c r="D8" s="397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1:18" ht="24" customHeight="1">
      <c r="A9" s="175">
        <v>2</v>
      </c>
      <c r="B9" s="397"/>
      <c r="C9" s="397"/>
      <c r="D9" s="397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</row>
    <row r="10" spans="1:18" ht="24" customHeight="1">
      <c r="A10" s="175">
        <v>3</v>
      </c>
      <c r="B10" s="397"/>
      <c r="C10" s="397"/>
      <c r="D10" s="39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18" ht="24" customHeight="1">
      <c r="A11" s="175">
        <v>4</v>
      </c>
      <c r="B11" s="397"/>
      <c r="C11" s="397"/>
      <c r="D11" s="39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</row>
    <row r="12" spans="1:18" ht="24" customHeight="1">
      <c r="A12" s="175">
        <v>5</v>
      </c>
      <c r="B12" s="397"/>
      <c r="C12" s="397"/>
      <c r="D12" s="397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</row>
    <row r="13" spans="1:18" ht="24" customHeight="1">
      <c r="A13" s="175">
        <v>6</v>
      </c>
      <c r="B13" s="397"/>
      <c r="C13" s="397"/>
      <c r="D13" s="397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1:18" ht="24" customHeight="1">
      <c r="A14" s="175">
        <v>7</v>
      </c>
      <c r="B14" s="397"/>
      <c r="C14" s="397"/>
      <c r="D14" s="397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</row>
    <row r="15" spans="1:18" ht="24" customHeight="1">
      <c r="A15" s="175">
        <v>8</v>
      </c>
      <c r="B15" s="397"/>
      <c r="C15" s="397"/>
      <c r="D15" s="39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1:18" ht="24" customHeight="1">
      <c r="A16" s="175">
        <v>9</v>
      </c>
      <c r="B16" s="397"/>
      <c r="C16" s="397"/>
      <c r="D16" s="39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1:18" ht="24" customHeight="1">
      <c r="A17" s="395" t="s">
        <v>228</v>
      </c>
      <c r="B17" s="397"/>
      <c r="C17" s="317" t="s">
        <v>144</v>
      </c>
      <c r="D17" s="317" t="s">
        <v>144</v>
      </c>
      <c r="E17" s="317" t="s">
        <v>144</v>
      </c>
      <c r="F17" s="317" t="s">
        <v>144</v>
      </c>
      <c r="G17" s="317" t="s">
        <v>144</v>
      </c>
      <c r="H17" s="317" t="s">
        <v>144</v>
      </c>
      <c r="I17" s="317" t="s">
        <v>144</v>
      </c>
      <c r="J17" s="317" t="s">
        <v>144</v>
      </c>
      <c r="K17" s="317" t="s">
        <v>144</v>
      </c>
      <c r="L17" s="19"/>
      <c r="M17" s="19"/>
      <c r="N17" s="19"/>
      <c r="O17" s="313"/>
      <c r="P17" s="313"/>
      <c r="Q17" s="313"/>
      <c r="R17" s="317" t="s">
        <v>144</v>
      </c>
    </row>
    <row r="18" spans="1:18" ht="53.25" customHeight="1">
      <c r="A18" s="184" t="s">
        <v>152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421" t="s">
        <v>122</v>
      </c>
      <c r="M18" s="421"/>
      <c r="N18" s="421"/>
      <c r="O18" s="421"/>
      <c r="P18" s="421"/>
      <c r="Q18" s="421"/>
      <c r="R18" s="421"/>
    </row>
    <row r="19" spans="1:18" ht="14.25" customHeight="1">
      <c r="A19" s="187" t="s">
        <v>146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421"/>
      <c r="M19" s="421"/>
      <c r="N19" s="421"/>
      <c r="O19" s="421"/>
      <c r="P19" s="421"/>
      <c r="Q19" s="421"/>
      <c r="R19" s="421"/>
    </row>
  </sheetData>
  <sheetProtection/>
  <mergeCells count="26">
    <mergeCell ref="A1:R1"/>
    <mergeCell ref="A2:R2"/>
    <mergeCell ref="A3:R3"/>
    <mergeCell ref="F4:K4"/>
    <mergeCell ref="L4:N4"/>
    <mergeCell ref="O4:P4"/>
    <mergeCell ref="F5:H5"/>
    <mergeCell ref="A17:B17"/>
    <mergeCell ref="A18:K18"/>
    <mergeCell ref="A19:K19"/>
    <mergeCell ref="A4:A6"/>
    <mergeCell ref="B4:B6"/>
    <mergeCell ref="C4:C6"/>
    <mergeCell ref="D4:D6"/>
    <mergeCell ref="E4:E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L18:R19"/>
  </mergeCells>
  <printOptions horizontalCentered="1" verticalCentered="1"/>
  <pageMargins left="0.7900000000000001" right="0.7900000000000001" top="0.59" bottom="0.59" header="0.51" footer="0.51"/>
  <pageSetup horizontalDpi="600" verticalDpi="600" orientation="landscape" paperSize="9" scale="9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20"/>
  <sheetViews>
    <sheetView workbookViewId="0" topLeftCell="A1">
      <selection activeCell="J16" sqref="J16"/>
    </sheetView>
  </sheetViews>
  <sheetFormatPr defaultColWidth="8.875" defaultRowHeight="14.25"/>
  <cols>
    <col min="1" max="1" width="3.50390625" style="0" customWidth="1"/>
    <col min="2" max="3" width="9.625" style="0" customWidth="1"/>
    <col min="4" max="4" width="9.00390625" style="0" customWidth="1"/>
    <col min="5" max="5" width="8.875" style="0" customWidth="1"/>
    <col min="6" max="6" width="9.00390625" style="0" customWidth="1"/>
    <col min="7" max="7" width="9.625" style="0" customWidth="1"/>
    <col min="8" max="13" width="9.625" style="433" customWidth="1"/>
    <col min="14" max="14" width="11.875" style="0" customWidth="1"/>
  </cols>
  <sheetData>
    <row r="1" spans="1:14" ht="33" customHeight="1">
      <c r="A1" s="286" t="s">
        <v>497</v>
      </c>
      <c r="B1" s="286"/>
      <c r="C1" s="286"/>
      <c r="D1" s="286"/>
      <c r="E1" s="286"/>
      <c r="F1" s="286"/>
      <c r="G1" s="286"/>
      <c r="H1" s="434"/>
      <c r="I1" s="434"/>
      <c r="J1" s="434"/>
      <c r="K1" s="434"/>
      <c r="L1" s="434"/>
      <c r="M1" s="434"/>
      <c r="N1" s="286"/>
    </row>
    <row r="2" spans="1:14" s="11" customFormat="1" ht="24" customHeight="1">
      <c r="A2" s="36" t="s">
        <v>498</v>
      </c>
      <c r="B2" s="15"/>
      <c r="C2" s="15"/>
      <c r="D2" s="15"/>
      <c r="E2" s="15"/>
      <c r="F2" s="15"/>
      <c r="G2" s="15"/>
      <c r="H2" s="435"/>
      <c r="I2" s="435"/>
      <c r="J2" s="435"/>
      <c r="K2" s="435"/>
      <c r="L2" s="435"/>
      <c r="M2" s="435"/>
      <c r="N2" s="15"/>
    </row>
    <row r="3" spans="1:14" ht="24" customHeight="1">
      <c r="A3" s="16" t="s">
        <v>499</v>
      </c>
      <c r="B3" s="16"/>
      <c r="C3" s="16"/>
      <c r="D3" s="16"/>
      <c r="E3" s="16"/>
      <c r="F3" s="16"/>
      <c r="G3" s="16"/>
      <c r="H3" s="436"/>
      <c r="I3" s="436"/>
      <c r="J3" s="436"/>
      <c r="K3" s="436"/>
      <c r="L3" s="436"/>
      <c r="M3" s="436"/>
      <c r="N3" s="16"/>
    </row>
    <row r="4" spans="1:14" s="432" customFormat="1" ht="24" customHeight="1">
      <c r="A4" s="191" t="s">
        <v>124</v>
      </c>
      <c r="B4" s="191" t="s">
        <v>500</v>
      </c>
      <c r="C4" s="17" t="s">
        <v>501</v>
      </c>
      <c r="D4" s="17" t="s">
        <v>502</v>
      </c>
      <c r="E4" s="17" t="s">
        <v>503</v>
      </c>
      <c r="F4" s="17" t="s">
        <v>150</v>
      </c>
      <c r="G4" s="169" t="s">
        <v>151</v>
      </c>
      <c r="H4" s="437" t="s">
        <v>97</v>
      </c>
      <c r="I4" s="87"/>
      <c r="J4" s="87"/>
      <c r="K4" s="441" t="s">
        <v>128</v>
      </c>
      <c r="L4" s="442"/>
      <c r="M4" s="443" t="s">
        <v>98</v>
      </c>
      <c r="N4" s="17" t="s">
        <v>129</v>
      </c>
    </row>
    <row r="5" spans="1:14" s="432" customFormat="1" ht="24" customHeight="1">
      <c r="A5" s="191"/>
      <c r="B5" s="17"/>
      <c r="C5" s="17"/>
      <c r="D5" s="17"/>
      <c r="E5" s="17"/>
      <c r="F5" s="17"/>
      <c r="G5" s="17"/>
      <c r="H5" s="437" t="s">
        <v>117</v>
      </c>
      <c r="I5" s="437" t="s">
        <v>504</v>
      </c>
      <c r="J5" s="437" t="s">
        <v>505</v>
      </c>
      <c r="K5" s="437" t="s">
        <v>131</v>
      </c>
      <c r="L5" s="87" t="s">
        <v>132</v>
      </c>
      <c r="M5" s="444"/>
      <c r="N5" s="17"/>
    </row>
    <row r="6" spans="1:14" s="284" customFormat="1" ht="24" customHeight="1">
      <c r="A6" s="308"/>
      <c r="B6" s="291" t="s">
        <v>134</v>
      </c>
      <c r="C6" s="291" t="s">
        <v>135</v>
      </c>
      <c r="D6" s="291" t="s">
        <v>136</v>
      </c>
      <c r="E6" s="291" t="s">
        <v>137</v>
      </c>
      <c r="F6" s="291" t="s">
        <v>138</v>
      </c>
      <c r="G6" s="291" t="s">
        <v>139</v>
      </c>
      <c r="H6" s="438" t="s">
        <v>140</v>
      </c>
      <c r="I6" s="438" t="s">
        <v>141</v>
      </c>
      <c r="J6" s="438" t="s">
        <v>142</v>
      </c>
      <c r="K6" s="438" t="s">
        <v>143</v>
      </c>
      <c r="L6" s="438" t="s">
        <v>164</v>
      </c>
      <c r="M6" s="438" t="s">
        <v>165</v>
      </c>
      <c r="N6" s="291" t="s">
        <v>166</v>
      </c>
    </row>
    <row r="7" spans="1:14" ht="24" customHeight="1">
      <c r="A7" s="177">
        <v>1</v>
      </c>
      <c r="B7" s="182"/>
      <c r="C7" s="366"/>
      <c r="D7" s="366"/>
      <c r="E7" s="366"/>
      <c r="F7" s="178"/>
      <c r="G7" s="366"/>
      <c r="H7" s="416">
        <f>I7+J7</f>
        <v>0</v>
      </c>
      <c r="I7" s="416"/>
      <c r="J7" s="424"/>
      <c r="K7" s="425"/>
      <c r="L7" s="426"/>
      <c r="M7" s="426">
        <f>H7+K7-L7</f>
        <v>0</v>
      </c>
      <c r="N7" s="178"/>
    </row>
    <row r="8" spans="1:14" ht="24" customHeight="1">
      <c r="A8" s="177">
        <v>2</v>
      </c>
      <c r="B8" s="182"/>
      <c r="C8" s="366"/>
      <c r="D8" s="366"/>
      <c r="E8" s="366"/>
      <c r="F8" s="178"/>
      <c r="G8" s="366"/>
      <c r="H8" s="416">
        <f aca="true" t="shared" si="0" ref="H8:H17">I8+J8</f>
        <v>0</v>
      </c>
      <c r="I8" s="416"/>
      <c r="J8" s="416"/>
      <c r="K8" s="425"/>
      <c r="L8" s="426"/>
      <c r="M8" s="426">
        <f aca="true" t="shared" si="1" ref="M8:M17">H8+K8-L8</f>
        <v>0</v>
      </c>
      <c r="N8" s="178"/>
    </row>
    <row r="9" spans="1:14" ht="24" customHeight="1">
      <c r="A9" s="177">
        <v>3</v>
      </c>
      <c r="B9" s="182"/>
      <c r="C9" s="366"/>
      <c r="D9" s="366"/>
      <c r="E9" s="366"/>
      <c r="F9" s="178"/>
      <c r="G9" s="366"/>
      <c r="H9" s="416">
        <f t="shared" si="0"/>
        <v>0</v>
      </c>
      <c r="I9" s="416"/>
      <c r="J9" s="416"/>
      <c r="K9" s="425"/>
      <c r="L9" s="426"/>
      <c r="M9" s="426">
        <f t="shared" si="1"/>
        <v>0</v>
      </c>
      <c r="N9" s="178"/>
    </row>
    <row r="10" spans="1:14" ht="24" customHeight="1">
      <c r="A10" s="177">
        <v>4</v>
      </c>
      <c r="B10" s="182"/>
      <c r="C10" s="366"/>
      <c r="D10" s="366"/>
      <c r="E10" s="366"/>
      <c r="F10" s="178"/>
      <c r="G10" s="366"/>
      <c r="H10" s="416">
        <f t="shared" si="0"/>
        <v>0</v>
      </c>
      <c r="I10" s="416"/>
      <c r="J10" s="416"/>
      <c r="K10" s="425"/>
      <c r="L10" s="426"/>
      <c r="M10" s="426">
        <f t="shared" si="1"/>
        <v>0</v>
      </c>
      <c r="N10" s="178"/>
    </row>
    <row r="11" spans="1:14" ht="24" customHeight="1">
      <c r="A11" s="177">
        <v>5</v>
      </c>
      <c r="B11" s="182"/>
      <c r="C11" s="366"/>
      <c r="D11" s="366"/>
      <c r="E11" s="366"/>
      <c r="F11" s="178"/>
      <c r="G11" s="366"/>
      <c r="H11" s="416">
        <f t="shared" si="0"/>
        <v>0</v>
      </c>
      <c r="I11" s="416"/>
      <c r="J11" s="416"/>
      <c r="K11" s="425"/>
      <c r="L11" s="426"/>
      <c r="M11" s="426">
        <f t="shared" si="1"/>
        <v>0</v>
      </c>
      <c r="N11" s="178"/>
    </row>
    <row r="12" spans="1:14" ht="24" customHeight="1">
      <c r="A12" s="177">
        <v>6</v>
      </c>
      <c r="B12" s="182"/>
      <c r="C12" s="366"/>
      <c r="D12" s="366"/>
      <c r="E12" s="366"/>
      <c r="F12" s="178"/>
      <c r="G12" s="366"/>
      <c r="H12" s="416">
        <f t="shared" si="0"/>
        <v>0</v>
      </c>
      <c r="I12" s="416"/>
      <c r="J12" s="416"/>
      <c r="K12" s="425"/>
      <c r="L12" s="426"/>
      <c r="M12" s="426">
        <f t="shared" si="1"/>
        <v>0</v>
      </c>
      <c r="N12" s="178"/>
    </row>
    <row r="13" spans="1:14" ht="24" customHeight="1">
      <c r="A13" s="177">
        <v>7</v>
      </c>
      <c r="B13" s="182"/>
      <c r="C13" s="366"/>
      <c r="D13" s="366"/>
      <c r="E13" s="366"/>
      <c r="F13" s="178"/>
      <c r="G13" s="366"/>
      <c r="H13" s="416">
        <f t="shared" si="0"/>
        <v>0</v>
      </c>
      <c r="I13" s="416"/>
      <c r="J13" s="416"/>
      <c r="K13" s="425"/>
      <c r="L13" s="426"/>
      <c r="M13" s="426">
        <f t="shared" si="1"/>
        <v>0</v>
      </c>
      <c r="N13" s="178"/>
    </row>
    <row r="14" spans="1:14" ht="24" customHeight="1">
      <c r="A14" s="177">
        <v>8</v>
      </c>
      <c r="B14" s="182"/>
      <c r="C14" s="366"/>
      <c r="D14" s="366"/>
      <c r="E14" s="366"/>
      <c r="F14" s="178"/>
      <c r="G14" s="366"/>
      <c r="H14" s="416">
        <f t="shared" si="0"/>
        <v>0</v>
      </c>
      <c r="I14" s="416"/>
      <c r="J14" s="416"/>
      <c r="K14" s="425"/>
      <c r="L14" s="426"/>
      <c r="M14" s="426">
        <f t="shared" si="1"/>
        <v>0</v>
      </c>
      <c r="N14" s="178"/>
    </row>
    <row r="15" spans="1:14" ht="24" customHeight="1">
      <c r="A15" s="177">
        <v>9</v>
      </c>
      <c r="B15" s="182"/>
      <c r="C15" s="366"/>
      <c r="D15" s="366"/>
      <c r="E15" s="366"/>
      <c r="F15" s="178"/>
      <c r="G15" s="366"/>
      <c r="H15" s="416">
        <f t="shared" si="0"/>
        <v>0</v>
      </c>
      <c r="I15" s="416"/>
      <c r="J15" s="416"/>
      <c r="K15" s="425"/>
      <c r="L15" s="426"/>
      <c r="M15" s="426">
        <f t="shared" si="1"/>
        <v>0</v>
      </c>
      <c r="N15" s="178"/>
    </row>
    <row r="16" spans="1:14" ht="24" customHeight="1">
      <c r="A16" s="177">
        <v>10</v>
      </c>
      <c r="B16" s="417"/>
      <c r="C16" s="368"/>
      <c r="D16" s="368"/>
      <c r="E16" s="368"/>
      <c r="F16" s="418"/>
      <c r="G16" s="368"/>
      <c r="H16" s="416">
        <f t="shared" si="0"/>
        <v>0</v>
      </c>
      <c r="I16" s="416"/>
      <c r="J16" s="416"/>
      <c r="K16" s="425"/>
      <c r="L16" s="426"/>
      <c r="M16" s="426">
        <f t="shared" si="1"/>
        <v>0</v>
      </c>
      <c r="N16" s="418"/>
    </row>
    <row r="17" spans="1:14" ht="24" customHeight="1">
      <c r="A17" s="177">
        <v>11</v>
      </c>
      <c r="B17" s="417"/>
      <c r="C17" s="368"/>
      <c r="D17" s="368"/>
      <c r="E17" s="368"/>
      <c r="F17" s="418"/>
      <c r="G17" s="368"/>
      <c r="H17" s="416">
        <f t="shared" si="0"/>
        <v>0</v>
      </c>
      <c r="I17" s="416"/>
      <c r="J17" s="416"/>
      <c r="K17" s="425"/>
      <c r="L17" s="426"/>
      <c r="M17" s="426">
        <f t="shared" si="1"/>
        <v>0</v>
      </c>
      <c r="N17" s="418"/>
    </row>
    <row r="18" spans="1:14" ht="24" customHeight="1">
      <c r="A18" s="380" t="s">
        <v>228</v>
      </c>
      <c r="B18" s="382"/>
      <c r="C18" s="303" t="s">
        <v>144</v>
      </c>
      <c r="D18" s="303" t="s">
        <v>144</v>
      </c>
      <c r="E18" s="303" t="s">
        <v>144</v>
      </c>
      <c r="F18" s="303" t="s">
        <v>144</v>
      </c>
      <c r="G18" s="303" t="s">
        <v>144</v>
      </c>
      <c r="H18" s="439">
        <f aca="true" t="shared" si="2" ref="H18:M18">SUM(H7:H17)</f>
        <v>0</v>
      </c>
      <c r="I18" s="439">
        <f t="shared" si="2"/>
        <v>0</v>
      </c>
      <c r="J18" s="439">
        <f t="shared" si="2"/>
        <v>0</v>
      </c>
      <c r="K18" s="439">
        <f t="shared" si="2"/>
        <v>0</v>
      </c>
      <c r="L18" s="439">
        <f t="shared" si="2"/>
        <v>0</v>
      </c>
      <c r="M18" s="439">
        <f t="shared" si="2"/>
        <v>0</v>
      </c>
      <c r="N18" s="303" t="s">
        <v>144</v>
      </c>
    </row>
    <row r="19" spans="1:14" ht="21.75" customHeight="1">
      <c r="A19" s="419" t="s">
        <v>470</v>
      </c>
      <c r="B19" s="420"/>
      <c r="C19" s="420"/>
      <c r="D19" s="420"/>
      <c r="E19" s="420"/>
      <c r="F19" s="420"/>
      <c r="G19" s="420"/>
      <c r="H19" s="440" t="s">
        <v>122</v>
      </c>
      <c r="I19" s="440"/>
      <c r="J19" s="440"/>
      <c r="K19" s="440"/>
      <c r="L19" s="440"/>
      <c r="M19" s="440"/>
      <c r="N19" s="421"/>
    </row>
    <row r="20" spans="1:14" ht="18.75" customHeight="1">
      <c r="A20" s="422" t="s">
        <v>146</v>
      </c>
      <c r="B20" s="423"/>
      <c r="C20" s="423"/>
      <c r="D20" s="423"/>
      <c r="E20" s="423"/>
      <c r="F20" s="423"/>
      <c r="G20" s="423"/>
      <c r="H20" s="440"/>
      <c r="I20" s="440"/>
      <c r="J20" s="440"/>
      <c r="K20" s="440"/>
      <c r="L20" s="440"/>
      <c r="M20" s="440"/>
      <c r="N20" s="421"/>
    </row>
  </sheetData>
  <sheetProtection/>
  <mergeCells count="18">
    <mergeCell ref="A1:N1"/>
    <mergeCell ref="A2:N2"/>
    <mergeCell ref="A3:N3"/>
    <mergeCell ref="H4:J4"/>
    <mergeCell ref="K4:L4"/>
    <mergeCell ref="A18:B18"/>
    <mergeCell ref="A19:G19"/>
    <mergeCell ref="A20:G20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H19:N20"/>
  </mergeCells>
  <printOptions/>
  <pageMargins left="0.43000000000000005" right="0.35" top="0.75" bottom="0.39" header="0.51" footer="0.51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20"/>
  <sheetViews>
    <sheetView workbookViewId="0" topLeftCell="A1">
      <selection activeCell="H7" sqref="H7"/>
    </sheetView>
  </sheetViews>
  <sheetFormatPr defaultColWidth="9.00390625" defaultRowHeight="14.25"/>
  <cols>
    <col min="1" max="1" width="5.625" style="0" customWidth="1"/>
    <col min="2" max="2" width="8.00390625" style="0" customWidth="1"/>
    <col min="7" max="7" width="8.25390625" style="0" customWidth="1"/>
    <col min="8" max="13" width="10.625" style="0" customWidth="1"/>
  </cols>
  <sheetData>
    <row r="1" spans="1:14" ht="25.5">
      <c r="A1" s="286" t="s">
        <v>506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14.25">
      <c r="A2" s="15" t="s">
        <v>507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25">
      <c r="A3" s="16" t="s">
        <v>508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4" customHeight="1">
      <c r="A4" s="191" t="s">
        <v>124</v>
      </c>
      <c r="B4" s="191" t="s">
        <v>500</v>
      </c>
      <c r="C4" s="17" t="s">
        <v>501</v>
      </c>
      <c r="D4" s="17" t="s">
        <v>502</v>
      </c>
      <c r="E4" s="17" t="s">
        <v>503</v>
      </c>
      <c r="F4" s="17" t="s">
        <v>150</v>
      </c>
      <c r="G4" s="169" t="s">
        <v>151</v>
      </c>
      <c r="H4" s="191" t="s">
        <v>97</v>
      </c>
      <c r="I4" s="17"/>
      <c r="J4" s="17"/>
      <c r="K4" s="246" t="s">
        <v>128</v>
      </c>
      <c r="L4" s="262"/>
      <c r="M4" s="289" t="s">
        <v>98</v>
      </c>
      <c r="N4" s="17" t="s">
        <v>129</v>
      </c>
    </row>
    <row r="5" spans="1:14" ht="24" customHeight="1">
      <c r="A5" s="191"/>
      <c r="B5" s="17"/>
      <c r="C5" s="17"/>
      <c r="D5" s="17"/>
      <c r="E5" s="17"/>
      <c r="F5" s="17"/>
      <c r="G5" s="17"/>
      <c r="H5" s="191" t="s">
        <v>117</v>
      </c>
      <c r="I5" s="191" t="s">
        <v>504</v>
      </c>
      <c r="J5" s="191" t="s">
        <v>505</v>
      </c>
      <c r="K5" s="191" t="s">
        <v>131</v>
      </c>
      <c r="L5" s="17" t="s">
        <v>132</v>
      </c>
      <c r="M5" s="388"/>
      <c r="N5" s="17"/>
    </row>
    <row r="6" spans="1:14" ht="24" customHeight="1">
      <c r="A6" s="308"/>
      <c r="B6" s="291" t="s">
        <v>134</v>
      </c>
      <c r="C6" s="291" t="s">
        <v>135</v>
      </c>
      <c r="D6" s="291" t="s">
        <v>136</v>
      </c>
      <c r="E6" s="291" t="s">
        <v>137</v>
      </c>
      <c r="F6" s="291" t="s">
        <v>138</v>
      </c>
      <c r="G6" s="291" t="s">
        <v>139</v>
      </c>
      <c r="H6" s="291" t="s">
        <v>140</v>
      </c>
      <c r="I6" s="291" t="s">
        <v>141</v>
      </c>
      <c r="J6" s="291" t="s">
        <v>142</v>
      </c>
      <c r="K6" s="291" t="s">
        <v>143</v>
      </c>
      <c r="L6" s="291" t="s">
        <v>164</v>
      </c>
      <c r="M6" s="291" t="s">
        <v>165</v>
      </c>
      <c r="N6" s="291" t="s">
        <v>166</v>
      </c>
    </row>
    <row r="7" spans="1:14" ht="24" customHeight="1">
      <c r="A7" s="175">
        <v>1</v>
      </c>
      <c r="B7" s="193"/>
      <c r="C7" s="428"/>
      <c r="D7" s="428"/>
      <c r="E7" s="428"/>
      <c r="F7" s="192"/>
      <c r="G7" s="428"/>
      <c r="H7" s="416">
        <f>I7+J7</f>
        <v>0</v>
      </c>
      <c r="I7" s="416"/>
      <c r="J7" s="424"/>
      <c r="K7" s="425"/>
      <c r="L7" s="426"/>
      <c r="M7" s="426">
        <f>H7+K7-L7</f>
        <v>0</v>
      </c>
      <c r="N7" s="192"/>
    </row>
    <row r="8" spans="1:14" ht="24" customHeight="1">
      <c r="A8" s="175">
        <v>2</v>
      </c>
      <c r="B8" s="193"/>
      <c r="C8" s="428"/>
      <c r="D8" s="428"/>
      <c r="E8" s="428"/>
      <c r="F8" s="192"/>
      <c r="G8" s="428"/>
      <c r="H8" s="416">
        <f aca="true" t="shared" si="0" ref="H8:H17">I8+J8</f>
        <v>0</v>
      </c>
      <c r="I8" s="416"/>
      <c r="J8" s="416"/>
      <c r="K8" s="425"/>
      <c r="L8" s="426"/>
      <c r="M8" s="426">
        <f aca="true" t="shared" si="1" ref="M8:M17">H8+K8-L8</f>
        <v>0</v>
      </c>
      <c r="N8" s="192"/>
    </row>
    <row r="9" spans="1:14" ht="24" customHeight="1">
      <c r="A9" s="175">
        <v>3</v>
      </c>
      <c r="B9" s="193"/>
      <c r="C9" s="428"/>
      <c r="D9" s="428"/>
      <c r="E9" s="428"/>
      <c r="F9" s="192"/>
      <c r="G9" s="428"/>
      <c r="H9" s="416">
        <f t="shared" si="0"/>
        <v>0</v>
      </c>
      <c r="I9" s="416"/>
      <c r="J9" s="416"/>
      <c r="K9" s="425"/>
      <c r="L9" s="426"/>
      <c r="M9" s="426">
        <f t="shared" si="1"/>
        <v>0</v>
      </c>
      <c r="N9" s="192"/>
    </row>
    <row r="10" spans="1:14" ht="24" customHeight="1">
      <c r="A10" s="175">
        <v>4</v>
      </c>
      <c r="B10" s="193"/>
      <c r="C10" s="428"/>
      <c r="D10" s="428"/>
      <c r="E10" s="428"/>
      <c r="F10" s="192"/>
      <c r="G10" s="428"/>
      <c r="H10" s="416">
        <f t="shared" si="0"/>
        <v>0</v>
      </c>
      <c r="I10" s="416"/>
      <c r="J10" s="416"/>
      <c r="K10" s="425"/>
      <c r="L10" s="426"/>
      <c r="M10" s="426">
        <f t="shared" si="1"/>
        <v>0</v>
      </c>
      <c r="N10" s="192"/>
    </row>
    <row r="11" spans="1:14" ht="24" customHeight="1">
      <c r="A11" s="175">
        <v>5</v>
      </c>
      <c r="B11" s="193"/>
      <c r="C11" s="428"/>
      <c r="D11" s="428"/>
      <c r="E11" s="428"/>
      <c r="F11" s="192"/>
      <c r="G11" s="428"/>
      <c r="H11" s="416">
        <f t="shared" si="0"/>
        <v>0</v>
      </c>
      <c r="I11" s="416"/>
      <c r="J11" s="416"/>
      <c r="K11" s="425"/>
      <c r="L11" s="426"/>
      <c r="M11" s="426">
        <f t="shared" si="1"/>
        <v>0</v>
      </c>
      <c r="N11" s="192"/>
    </row>
    <row r="12" spans="1:14" ht="24" customHeight="1">
      <c r="A12" s="175">
        <v>6</v>
      </c>
      <c r="B12" s="193"/>
      <c r="C12" s="428"/>
      <c r="D12" s="428"/>
      <c r="E12" s="428"/>
      <c r="F12" s="192"/>
      <c r="G12" s="428"/>
      <c r="H12" s="416">
        <f t="shared" si="0"/>
        <v>0</v>
      </c>
      <c r="I12" s="416"/>
      <c r="J12" s="416"/>
      <c r="K12" s="425"/>
      <c r="L12" s="426"/>
      <c r="M12" s="426">
        <f t="shared" si="1"/>
        <v>0</v>
      </c>
      <c r="N12" s="192"/>
    </row>
    <row r="13" spans="1:14" ht="24" customHeight="1">
      <c r="A13" s="175">
        <v>7</v>
      </c>
      <c r="B13" s="193"/>
      <c r="C13" s="428"/>
      <c r="D13" s="428"/>
      <c r="E13" s="428"/>
      <c r="F13" s="192"/>
      <c r="G13" s="428"/>
      <c r="H13" s="416">
        <f t="shared" si="0"/>
        <v>0</v>
      </c>
      <c r="I13" s="416"/>
      <c r="J13" s="416"/>
      <c r="K13" s="425"/>
      <c r="L13" s="426"/>
      <c r="M13" s="426">
        <f t="shared" si="1"/>
        <v>0</v>
      </c>
      <c r="N13" s="192"/>
    </row>
    <row r="14" spans="1:14" ht="24" customHeight="1">
      <c r="A14" s="175">
        <v>8</v>
      </c>
      <c r="B14" s="193"/>
      <c r="C14" s="428"/>
      <c r="D14" s="428"/>
      <c r="E14" s="428"/>
      <c r="F14" s="192"/>
      <c r="G14" s="428"/>
      <c r="H14" s="416">
        <f t="shared" si="0"/>
        <v>0</v>
      </c>
      <c r="I14" s="416"/>
      <c r="J14" s="416"/>
      <c r="K14" s="425"/>
      <c r="L14" s="426"/>
      <c r="M14" s="426">
        <f t="shared" si="1"/>
        <v>0</v>
      </c>
      <c r="N14" s="192"/>
    </row>
    <row r="15" spans="1:14" ht="24" customHeight="1">
      <c r="A15" s="175">
        <v>9</v>
      </c>
      <c r="B15" s="193"/>
      <c r="C15" s="428"/>
      <c r="D15" s="428"/>
      <c r="E15" s="428"/>
      <c r="F15" s="192"/>
      <c r="G15" s="428"/>
      <c r="H15" s="416">
        <f t="shared" si="0"/>
        <v>0</v>
      </c>
      <c r="I15" s="416"/>
      <c r="J15" s="416"/>
      <c r="K15" s="425"/>
      <c r="L15" s="426"/>
      <c r="M15" s="426">
        <f t="shared" si="1"/>
        <v>0</v>
      </c>
      <c r="N15" s="192"/>
    </row>
    <row r="16" spans="1:14" ht="24" customHeight="1">
      <c r="A16" s="175">
        <v>10</v>
      </c>
      <c r="B16" s="429"/>
      <c r="C16" s="430"/>
      <c r="D16" s="430"/>
      <c r="E16" s="430"/>
      <c r="F16" s="431"/>
      <c r="G16" s="430"/>
      <c r="H16" s="416">
        <f t="shared" si="0"/>
        <v>0</v>
      </c>
      <c r="I16" s="416"/>
      <c r="J16" s="416"/>
      <c r="K16" s="425"/>
      <c r="L16" s="426"/>
      <c r="M16" s="426">
        <f t="shared" si="1"/>
        <v>0</v>
      </c>
      <c r="N16" s="431"/>
    </row>
    <row r="17" spans="1:14" ht="24" customHeight="1">
      <c r="A17" s="175">
        <v>11</v>
      </c>
      <c r="B17" s="429"/>
      <c r="C17" s="430"/>
      <c r="D17" s="430"/>
      <c r="E17" s="430"/>
      <c r="F17" s="431"/>
      <c r="G17" s="430"/>
      <c r="H17" s="416">
        <f t="shared" si="0"/>
        <v>0</v>
      </c>
      <c r="I17" s="416"/>
      <c r="J17" s="416"/>
      <c r="K17" s="425"/>
      <c r="L17" s="426"/>
      <c r="M17" s="426">
        <f t="shared" si="1"/>
        <v>0</v>
      </c>
      <c r="N17" s="431"/>
    </row>
    <row r="18" spans="1:14" ht="24" customHeight="1">
      <c r="A18" s="380" t="s">
        <v>117</v>
      </c>
      <c r="B18" s="382"/>
      <c r="C18" s="317" t="s">
        <v>144</v>
      </c>
      <c r="D18" s="317" t="s">
        <v>144</v>
      </c>
      <c r="E18" s="317" t="s">
        <v>144</v>
      </c>
      <c r="F18" s="317" t="s">
        <v>144</v>
      </c>
      <c r="G18" s="317" t="s">
        <v>144</v>
      </c>
      <c r="H18" s="416">
        <f aca="true" t="shared" si="2" ref="H18:M18">SUM(H7:H17)</f>
        <v>0</v>
      </c>
      <c r="I18" s="416">
        <f t="shared" si="2"/>
        <v>0</v>
      </c>
      <c r="J18" s="416">
        <f t="shared" si="2"/>
        <v>0</v>
      </c>
      <c r="K18" s="416">
        <f t="shared" si="2"/>
        <v>0</v>
      </c>
      <c r="L18" s="416">
        <f t="shared" si="2"/>
        <v>0</v>
      </c>
      <c r="M18" s="416">
        <f t="shared" si="2"/>
        <v>0</v>
      </c>
      <c r="N18" s="317" t="s">
        <v>144</v>
      </c>
    </row>
    <row r="19" spans="1:14" ht="39" customHeight="1">
      <c r="A19" s="419" t="s">
        <v>470</v>
      </c>
      <c r="B19" s="420"/>
      <c r="C19" s="420"/>
      <c r="D19" s="420"/>
      <c r="E19" s="420"/>
      <c r="F19" s="420"/>
      <c r="G19" s="420"/>
      <c r="H19" s="421" t="s">
        <v>122</v>
      </c>
      <c r="I19" s="421"/>
      <c r="J19" s="421"/>
      <c r="K19" s="421"/>
      <c r="L19" s="421"/>
      <c r="M19" s="421"/>
      <c r="N19" s="421"/>
    </row>
    <row r="20" spans="1:14" ht="22.5" customHeight="1">
      <c r="A20" s="422" t="s">
        <v>146</v>
      </c>
      <c r="B20" s="423"/>
      <c r="C20" s="423"/>
      <c r="D20" s="423"/>
      <c r="E20" s="423"/>
      <c r="F20" s="423"/>
      <c r="G20" s="423"/>
      <c r="H20" s="421"/>
      <c r="I20" s="421"/>
      <c r="J20" s="421"/>
      <c r="K20" s="421"/>
      <c r="L20" s="421"/>
      <c r="M20" s="421"/>
      <c r="N20" s="421"/>
    </row>
  </sheetData>
  <sheetProtection/>
  <mergeCells count="18">
    <mergeCell ref="A1:N1"/>
    <mergeCell ref="A2:N2"/>
    <mergeCell ref="A3:N3"/>
    <mergeCell ref="H4:J4"/>
    <mergeCell ref="K4:L4"/>
    <mergeCell ref="A18:B18"/>
    <mergeCell ref="A19:G19"/>
    <mergeCell ref="A20:G20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H19:N20"/>
  </mergeCells>
  <printOptions/>
  <pageMargins left="0.39" right="0.39" top="0.75" bottom="0.35" header="0.3" footer="0.3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P20"/>
  <sheetViews>
    <sheetView workbookViewId="0" topLeftCell="A1">
      <selection activeCell="A1" sqref="A1:N1"/>
    </sheetView>
  </sheetViews>
  <sheetFormatPr defaultColWidth="9.00390625" defaultRowHeight="14.25"/>
  <cols>
    <col min="1" max="1" width="4.25390625" style="0" customWidth="1"/>
    <col min="2" max="2" width="7.125" style="0" customWidth="1"/>
    <col min="7" max="7" width="7.50390625" style="0" customWidth="1"/>
    <col min="8" max="13" width="11.125" style="0" customWidth="1"/>
  </cols>
  <sheetData>
    <row r="1" spans="1:14" ht="25.5">
      <c r="A1" s="286" t="s">
        <v>509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14.25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25">
      <c r="A3" s="16" t="s">
        <v>510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4" customHeight="1">
      <c r="A4" s="191" t="s">
        <v>124</v>
      </c>
      <c r="B4" s="191" t="s">
        <v>500</v>
      </c>
      <c r="C4" s="17" t="s">
        <v>501</v>
      </c>
      <c r="D4" s="17" t="s">
        <v>502</v>
      </c>
      <c r="E4" s="17" t="s">
        <v>503</v>
      </c>
      <c r="F4" s="17" t="s">
        <v>150</v>
      </c>
      <c r="G4" s="169" t="s">
        <v>151</v>
      </c>
      <c r="H4" s="191" t="s">
        <v>97</v>
      </c>
      <c r="I4" s="17"/>
      <c r="J4" s="17"/>
      <c r="K4" s="246" t="s">
        <v>128</v>
      </c>
      <c r="L4" s="262"/>
      <c r="M4" s="289" t="s">
        <v>98</v>
      </c>
      <c r="N4" s="17" t="s">
        <v>129</v>
      </c>
    </row>
    <row r="5" spans="1:14" ht="24" customHeight="1">
      <c r="A5" s="191"/>
      <c r="B5" s="17"/>
      <c r="C5" s="17"/>
      <c r="D5" s="17"/>
      <c r="E5" s="17"/>
      <c r="F5" s="17"/>
      <c r="G5" s="17"/>
      <c r="H5" s="191" t="s">
        <v>117</v>
      </c>
      <c r="I5" s="191" t="s">
        <v>504</v>
      </c>
      <c r="J5" s="191" t="s">
        <v>505</v>
      </c>
      <c r="K5" s="191" t="s">
        <v>131</v>
      </c>
      <c r="L5" s="17" t="s">
        <v>132</v>
      </c>
      <c r="M5" s="388"/>
      <c r="N5" s="17"/>
    </row>
    <row r="6" spans="1:14" ht="24" customHeight="1">
      <c r="A6" s="308"/>
      <c r="B6" s="291" t="s">
        <v>134</v>
      </c>
      <c r="C6" s="291" t="s">
        <v>135</v>
      </c>
      <c r="D6" s="291" t="s">
        <v>136</v>
      </c>
      <c r="E6" s="291" t="s">
        <v>137</v>
      </c>
      <c r="F6" s="291" t="s">
        <v>138</v>
      </c>
      <c r="G6" s="291" t="s">
        <v>139</v>
      </c>
      <c r="H6" s="291" t="s">
        <v>140</v>
      </c>
      <c r="I6" s="291" t="s">
        <v>141</v>
      </c>
      <c r="J6" s="291" t="s">
        <v>142</v>
      </c>
      <c r="K6" s="291" t="s">
        <v>143</v>
      </c>
      <c r="L6" s="291" t="s">
        <v>164</v>
      </c>
      <c r="M6" s="291" t="s">
        <v>165</v>
      </c>
      <c r="N6" s="291" t="s">
        <v>166</v>
      </c>
    </row>
    <row r="7" spans="1:14" ht="24" customHeight="1">
      <c r="A7" s="175">
        <v>1</v>
      </c>
      <c r="B7" s="182"/>
      <c r="C7" s="366"/>
      <c r="D7" s="366"/>
      <c r="E7" s="366"/>
      <c r="F7" s="178"/>
      <c r="G7" s="366"/>
      <c r="H7" s="416">
        <f>I7+J7</f>
        <v>0</v>
      </c>
      <c r="I7" s="416"/>
      <c r="J7" s="424"/>
      <c r="K7" s="425"/>
      <c r="L7" s="426"/>
      <c r="M7" s="426">
        <f>H7+K7-L7</f>
        <v>0</v>
      </c>
      <c r="N7" s="178"/>
    </row>
    <row r="8" spans="1:16" ht="24" customHeight="1">
      <c r="A8" s="175">
        <v>2</v>
      </c>
      <c r="B8" s="182"/>
      <c r="C8" s="366"/>
      <c r="D8" s="366"/>
      <c r="E8" s="366"/>
      <c r="F8" s="178"/>
      <c r="G8" s="366"/>
      <c r="H8" s="416">
        <f aca="true" t="shared" si="0" ref="H8:H17">I8+J8</f>
        <v>0</v>
      </c>
      <c r="I8" s="416"/>
      <c r="J8" s="416"/>
      <c r="K8" s="425"/>
      <c r="L8" s="426"/>
      <c r="M8" s="426">
        <f aca="true" t="shared" si="1" ref="M8:M17">H8+K8-L8</f>
        <v>0</v>
      </c>
      <c r="N8" s="178"/>
      <c r="P8" s="427"/>
    </row>
    <row r="9" spans="1:14" ht="24" customHeight="1">
      <c r="A9" s="175">
        <v>3</v>
      </c>
      <c r="B9" s="182"/>
      <c r="C9" s="366"/>
      <c r="D9" s="366"/>
      <c r="E9" s="366"/>
      <c r="F9" s="178"/>
      <c r="G9" s="366"/>
      <c r="H9" s="416">
        <f t="shared" si="0"/>
        <v>0</v>
      </c>
      <c r="I9" s="416"/>
      <c r="J9" s="416"/>
      <c r="K9" s="425"/>
      <c r="L9" s="426"/>
      <c r="M9" s="426">
        <f t="shared" si="1"/>
        <v>0</v>
      </c>
      <c r="N9" s="178"/>
    </row>
    <row r="10" spans="1:14" ht="24" customHeight="1">
      <c r="A10" s="175">
        <v>4</v>
      </c>
      <c r="B10" s="182"/>
      <c r="C10" s="366"/>
      <c r="D10" s="366"/>
      <c r="E10" s="366"/>
      <c r="F10" s="178"/>
      <c r="G10" s="366"/>
      <c r="H10" s="416">
        <f t="shared" si="0"/>
        <v>0</v>
      </c>
      <c r="I10" s="416"/>
      <c r="J10" s="416"/>
      <c r="K10" s="425"/>
      <c r="L10" s="426"/>
      <c r="M10" s="426">
        <f t="shared" si="1"/>
        <v>0</v>
      </c>
      <c r="N10" s="178"/>
    </row>
    <row r="11" spans="1:14" ht="24" customHeight="1">
      <c r="A11" s="175">
        <v>5</v>
      </c>
      <c r="B11" s="182"/>
      <c r="C11" s="366"/>
      <c r="D11" s="366"/>
      <c r="E11" s="366"/>
      <c r="F11" s="178"/>
      <c r="G11" s="366"/>
      <c r="H11" s="416">
        <f t="shared" si="0"/>
        <v>0</v>
      </c>
      <c r="I11" s="416"/>
      <c r="J11" s="416"/>
      <c r="K11" s="425"/>
      <c r="L11" s="426"/>
      <c r="M11" s="426">
        <f t="shared" si="1"/>
        <v>0</v>
      </c>
      <c r="N11" s="178"/>
    </row>
    <row r="12" spans="1:14" ht="24" customHeight="1">
      <c r="A12" s="175">
        <v>6</v>
      </c>
      <c r="B12" s="182"/>
      <c r="C12" s="366"/>
      <c r="D12" s="366"/>
      <c r="E12" s="366"/>
      <c r="F12" s="178"/>
      <c r="G12" s="366"/>
      <c r="H12" s="416">
        <f t="shared" si="0"/>
        <v>0</v>
      </c>
      <c r="I12" s="416"/>
      <c r="J12" s="416"/>
      <c r="K12" s="425"/>
      <c r="L12" s="426"/>
      <c r="M12" s="426">
        <f t="shared" si="1"/>
        <v>0</v>
      </c>
      <c r="N12" s="178"/>
    </row>
    <row r="13" spans="1:14" ht="24" customHeight="1">
      <c r="A13" s="175">
        <v>7</v>
      </c>
      <c r="B13" s="182"/>
      <c r="C13" s="366"/>
      <c r="D13" s="366"/>
      <c r="E13" s="366"/>
      <c r="F13" s="178"/>
      <c r="G13" s="366"/>
      <c r="H13" s="416">
        <f t="shared" si="0"/>
        <v>0</v>
      </c>
      <c r="I13" s="416"/>
      <c r="J13" s="416"/>
      <c r="K13" s="425"/>
      <c r="L13" s="426"/>
      <c r="M13" s="426">
        <f t="shared" si="1"/>
        <v>0</v>
      </c>
      <c r="N13" s="178"/>
    </row>
    <row r="14" spans="1:14" ht="24" customHeight="1">
      <c r="A14" s="175">
        <v>8</v>
      </c>
      <c r="B14" s="182"/>
      <c r="C14" s="366"/>
      <c r="D14" s="366"/>
      <c r="E14" s="366"/>
      <c r="F14" s="178"/>
      <c r="G14" s="366"/>
      <c r="H14" s="416">
        <f t="shared" si="0"/>
        <v>0</v>
      </c>
      <c r="I14" s="416"/>
      <c r="J14" s="416"/>
      <c r="K14" s="425"/>
      <c r="L14" s="426"/>
      <c r="M14" s="426">
        <f t="shared" si="1"/>
        <v>0</v>
      </c>
      <c r="N14" s="178"/>
    </row>
    <row r="15" spans="1:14" ht="24" customHeight="1">
      <c r="A15" s="175">
        <v>9</v>
      </c>
      <c r="B15" s="182"/>
      <c r="C15" s="366"/>
      <c r="D15" s="366"/>
      <c r="E15" s="366"/>
      <c r="F15" s="178"/>
      <c r="G15" s="366"/>
      <c r="H15" s="416">
        <f t="shared" si="0"/>
        <v>0</v>
      </c>
      <c r="I15" s="416"/>
      <c r="J15" s="416"/>
      <c r="K15" s="425"/>
      <c r="L15" s="426"/>
      <c r="M15" s="426">
        <f t="shared" si="1"/>
        <v>0</v>
      </c>
      <c r="N15" s="178"/>
    </row>
    <row r="16" spans="1:14" ht="24" customHeight="1">
      <c r="A16" s="175">
        <v>10</v>
      </c>
      <c r="B16" s="417"/>
      <c r="C16" s="368"/>
      <c r="D16" s="368"/>
      <c r="E16" s="368"/>
      <c r="F16" s="418"/>
      <c r="G16" s="368"/>
      <c r="H16" s="416">
        <f t="shared" si="0"/>
        <v>0</v>
      </c>
      <c r="I16" s="416"/>
      <c r="J16" s="416"/>
      <c r="K16" s="425"/>
      <c r="L16" s="426"/>
      <c r="M16" s="426">
        <f t="shared" si="1"/>
        <v>0</v>
      </c>
      <c r="N16" s="418"/>
    </row>
    <row r="17" spans="1:14" ht="24" customHeight="1">
      <c r="A17" s="175">
        <v>11</v>
      </c>
      <c r="B17" s="417"/>
      <c r="C17" s="368"/>
      <c r="D17" s="368"/>
      <c r="E17" s="368"/>
      <c r="F17" s="418"/>
      <c r="G17" s="368"/>
      <c r="H17" s="416">
        <f t="shared" si="0"/>
        <v>0</v>
      </c>
      <c r="I17" s="416"/>
      <c r="J17" s="416"/>
      <c r="K17" s="425"/>
      <c r="L17" s="426"/>
      <c r="M17" s="426">
        <f t="shared" si="1"/>
        <v>0</v>
      </c>
      <c r="N17" s="418"/>
    </row>
    <row r="18" spans="1:14" ht="24" customHeight="1">
      <c r="A18" s="380" t="s">
        <v>117</v>
      </c>
      <c r="B18" s="382"/>
      <c r="C18" s="317" t="s">
        <v>144</v>
      </c>
      <c r="D18" s="317" t="s">
        <v>144</v>
      </c>
      <c r="E18" s="317" t="s">
        <v>144</v>
      </c>
      <c r="F18" s="317" t="s">
        <v>144</v>
      </c>
      <c r="G18" s="317" t="s">
        <v>144</v>
      </c>
      <c r="H18" s="416">
        <f aca="true" t="shared" si="2" ref="H18:M18">SUM(H7:H17)</f>
        <v>0</v>
      </c>
      <c r="I18" s="416">
        <f t="shared" si="2"/>
        <v>0</v>
      </c>
      <c r="J18" s="416">
        <f t="shared" si="2"/>
        <v>0</v>
      </c>
      <c r="K18" s="416">
        <f t="shared" si="2"/>
        <v>0</v>
      </c>
      <c r="L18" s="416">
        <f t="shared" si="2"/>
        <v>0</v>
      </c>
      <c r="M18" s="416">
        <f t="shared" si="2"/>
        <v>0</v>
      </c>
      <c r="N18" s="317" t="s">
        <v>144</v>
      </c>
    </row>
    <row r="19" spans="1:14" ht="21.75" customHeight="1">
      <c r="A19" s="419" t="s">
        <v>470</v>
      </c>
      <c r="B19" s="420"/>
      <c r="C19" s="420"/>
      <c r="D19" s="420"/>
      <c r="E19" s="420"/>
      <c r="F19" s="420"/>
      <c r="G19" s="420"/>
      <c r="H19" s="421" t="s">
        <v>122</v>
      </c>
      <c r="I19" s="421"/>
      <c r="J19" s="421"/>
      <c r="K19" s="421"/>
      <c r="L19" s="421"/>
      <c r="M19" s="421"/>
      <c r="N19" s="421"/>
    </row>
    <row r="20" spans="1:14" ht="30" customHeight="1">
      <c r="A20" s="422" t="s">
        <v>146</v>
      </c>
      <c r="B20" s="423"/>
      <c r="C20" s="423"/>
      <c r="D20" s="423"/>
      <c r="E20" s="423"/>
      <c r="F20" s="423"/>
      <c r="G20" s="423"/>
      <c r="H20" s="421"/>
      <c r="I20" s="421"/>
      <c r="J20" s="421"/>
      <c r="K20" s="421"/>
      <c r="L20" s="421"/>
      <c r="M20" s="421"/>
      <c r="N20" s="421"/>
    </row>
  </sheetData>
  <sheetProtection/>
  <mergeCells count="18">
    <mergeCell ref="A1:N1"/>
    <mergeCell ref="A2:N2"/>
    <mergeCell ref="A3:N3"/>
    <mergeCell ref="H4:J4"/>
    <mergeCell ref="K4:L4"/>
    <mergeCell ref="A18:B18"/>
    <mergeCell ref="A19:G19"/>
    <mergeCell ref="A20:G20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H19:N20"/>
  </mergeCells>
  <printOptions/>
  <pageMargins left="0.39" right="0.39" top="0.71" bottom="0.4300000000000000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="70" zoomScaleNormal="70" zoomScaleSheetLayoutView="70" workbookViewId="0" topLeftCell="A1">
      <selection activeCell="B29" sqref="B29"/>
    </sheetView>
  </sheetViews>
  <sheetFormatPr defaultColWidth="9.00390625" defaultRowHeight="14.25"/>
  <cols>
    <col min="1" max="1" width="29.25390625" style="80" customWidth="1"/>
    <col min="2" max="2" width="83.50390625" style="0" customWidth="1"/>
    <col min="3" max="3" width="28.875" style="0" hidden="1" customWidth="1"/>
    <col min="4" max="4" width="14.125" style="0" hidden="1" customWidth="1"/>
    <col min="5" max="5" width="8.375" style="0" customWidth="1"/>
    <col min="6" max="6" width="7.375" style="0" customWidth="1"/>
  </cols>
  <sheetData>
    <row r="1" spans="1:6" ht="53.25" customHeight="1">
      <c r="A1" s="643" t="s">
        <v>9</v>
      </c>
      <c r="B1" s="643"/>
      <c r="C1" s="644"/>
      <c r="D1" s="645" t="s">
        <v>10</v>
      </c>
      <c r="E1" s="644"/>
      <c r="F1" s="644"/>
    </row>
    <row r="2" spans="1:6" ht="30" customHeight="1">
      <c r="A2" s="646" t="s">
        <v>11</v>
      </c>
      <c r="B2" s="646"/>
      <c r="C2" s="644"/>
      <c r="D2" s="645"/>
      <c r="E2" s="644"/>
      <c r="F2" s="644"/>
    </row>
    <row r="3" spans="1:4" ht="30" customHeight="1">
      <c r="A3" s="647" t="s">
        <v>12</v>
      </c>
      <c r="B3" s="648" t="s">
        <v>13</v>
      </c>
      <c r="C3" s="649" t="str">
        <f>HYPERLINK("#"&amp;D3&amp;"!E2",D3)</f>
        <v>货币资金</v>
      </c>
      <c r="D3" t="s">
        <v>14</v>
      </c>
    </row>
    <row r="4" spans="1:4" ht="30" customHeight="1">
      <c r="A4" s="647" t="s">
        <v>15</v>
      </c>
      <c r="B4" s="648" t="s">
        <v>16</v>
      </c>
      <c r="C4" s="649" t="str">
        <f aca="true" t="shared" si="0" ref="C4:C24">HYPERLINK("#"&amp;D4&amp;"!E2",D4)</f>
        <v>短期投资</v>
      </c>
      <c r="D4" t="s">
        <v>17</v>
      </c>
    </row>
    <row r="5" spans="1:4" ht="30" customHeight="1">
      <c r="A5" s="647" t="s">
        <v>18</v>
      </c>
      <c r="B5" s="648" t="s">
        <v>19</v>
      </c>
      <c r="C5" s="649" t="str">
        <f t="shared" si="0"/>
        <v>应收款</v>
      </c>
      <c r="D5" t="s">
        <v>20</v>
      </c>
    </row>
    <row r="6" spans="1:4" ht="30" customHeight="1">
      <c r="A6" s="647" t="s">
        <v>21</v>
      </c>
      <c r="B6" s="648" t="s">
        <v>22</v>
      </c>
      <c r="C6" s="649" t="str">
        <f t="shared" si="0"/>
        <v>库存物资</v>
      </c>
      <c r="D6" t="s">
        <v>23</v>
      </c>
    </row>
    <row r="7" spans="1:4" ht="30" customHeight="1">
      <c r="A7" s="647" t="s">
        <v>24</v>
      </c>
      <c r="B7" s="648" t="s">
        <v>25</v>
      </c>
      <c r="C7" s="649" t="str">
        <f t="shared" si="0"/>
        <v>牲畜（禽）资产</v>
      </c>
      <c r="D7" t="s">
        <v>26</v>
      </c>
    </row>
    <row r="8" spans="1:4" ht="30" customHeight="1">
      <c r="A8" s="647" t="s">
        <v>27</v>
      </c>
      <c r="B8" s="648" t="s">
        <v>28</v>
      </c>
      <c r="C8" s="649" t="str">
        <f t="shared" si="0"/>
        <v>林木资产</v>
      </c>
      <c r="D8" t="s">
        <v>29</v>
      </c>
    </row>
    <row r="9" spans="1:4" ht="30" customHeight="1">
      <c r="A9" s="647" t="s">
        <v>30</v>
      </c>
      <c r="B9" s="648" t="s">
        <v>31</v>
      </c>
      <c r="C9" s="649" t="str">
        <f t="shared" si="0"/>
        <v>长期投资</v>
      </c>
      <c r="D9" t="s">
        <v>32</v>
      </c>
    </row>
    <row r="10" spans="1:4" ht="30" customHeight="1">
      <c r="A10" s="647" t="s">
        <v>33</v>
      </c>
      <c r="B10" s="648" t="s">
        <v>34</v>
      </c>
      <c r="C10" s="649" t="str">
        <f t="shared" si="0"/>
        <v>固定资产（经营性固定资产）</v>
      </c>
      <c r="D10" t="s">
        <v>35</v>
      </c>
    </row>
    <row r="11" spans="1:4" ht="30" customHeight="1">
      <c r="A11" s="647" t="s">
        <v>36</v>
      </c>
      <c r="B11" s="648" t="s">
        <v>37</v>
      </c>
      <c r="C11" s="649" t="str">
        <f t="shared" si="0"/>
        <v>固定资产（非经营性固定资产）</v>
      </c>
      <c r="D11" t="s">
        <v>38</v>
      </c>
    </row>
    <row r="12" spans="1:4" ht="30" customHeight="1">
      <c r="A12" s="647" t="s">
        <v>39</v>
      </c>
      <c r="B12" s="648" t="s">
        <v>40</v>
      </c>
      <c r="C12" s="649" t="str">
        <f t="shared" si="0"/>
        <v>在建工程</v>
      </c>
      <c r="D12" t="s">
        <v>41</v>
      </c>
    </row>
    <row r="13" spans="1:3" ht="30" customHeight="1">
      <c r="A13" s="647" t="s">
        <v>42</v>
      </c>
      <c r="B13" s="648" t="s">
        <v>43</v>
      </c>
      <c r="C13" s="649"/>
    </row>
    <row r="14" spans="1:4" ht="30" customHeight="1">
      <c r="A14" s="647" t="s">
        <v>44</v>
      </c>
      <c r="B14" s="648" t="s">
        <v>45</v>
      </c>
      <c r="C14" s="649" t="str">
        <f t="shared" si="0"/>
        <v>无形资产</v>
      </c>
      <c r="D14" t="s">
        <v>46</v>
      </c>
    </row>
    <row r="15" spans="1:4" ht="30" customHeight="1">
      <c r="A15" s="647" t="s">
        <v>47</v>
      </c>
      <c r="B15" s="648" t="s">
        <v>48</v>
      </c>
      <c r="C15" s="649" t="str">
        <f t="shared" si="0"/>
        <v>借款及应付款</v>
      </c>
      <c r="D15" t="s">
        <v>49</v>
      </c>
    </row>
    <row r="16" spans="1:3" ht="30" customHeight="1">
      <c r="A16" s="647" t="s">
        <v>50</v>
      </c>
      <c r="B16" s="648" t="s">
        <v>51</v>
      </c>
      <c r="C16" s="649"/>
    </row>
    <row r="17" spans="1:3" ht="30" customHeight="1">
      <c r="A17" s="647" t="s">
        <v>52</v>
      </c>
      <c r="B17" s="648" t="s">
        <v>53</v>
      </c>
      <c r="C17" s="649"/>
    </row>
    <row r="18" spans="1:3" ht="30" customHeight="1">
      <c r="A18" s="647" t="s">
        <v>54</v>
      </c>
      <c r="B18" s="648" t="s">
        <v>55</v>
      </c>
      <c r="C18" s="649"/>
    </row>
    <row r="19" spans="1:3" ht="30" customHeight="1">
      <c r="A19" s="647" t="s">
        <v>56</v>
      </c>
      <c r="B19" s="648" t="s">
        <v>57</v>
      </c>
      <c r="C19" s="649"/>
    </row>
    <row r="20" spans="1:4" ht="30" customHeight="1">
      <c r="A20" s="647" t="s">
        <v>58</v>
      </c>
      <c r="B20" s="648" t="s">
        <v>59</v>
      </c>
      <c r="C20" s="649" t="str">
        <f t="shared" si="0"/>
        <v>一事一议资金</v>
      </c>
      <c r="D20" t="s">
        <v>60</v>
      </c>
    </row>
    <row r="21" spans="1:4" ht="30" customHeight="1">
      <c r="A21" s="647" t="s">
        <v>61</v>
      </c>
      <c r="B21" s="648" t="s">
        <v>62</v>
      </c>
      <c r="C21" s="649" t="str">
        <f t="shared" si="0"/>
        <v>专项应付款</v>
      </c>
      <c r="D21" t="s">
        <v>63</v>
      </c>
    </row>
    <row r="22" spans="1:4" ht="30" customHeight="1">
      <c r="A22" s="647" t="s">
        <v>64</v>
      </c>
      <c r="B22" s="648" t="s">
        <v>65</v>
      </c>
      <c r="C22" s="649" t="str">
        <f t="shared" si="0"/>
        <v>所有者权益</v>
      </c>
      <c r="D22" t="s">
        <v>66</v>
      </c>
    </row>
    <row r="23" spans="1:4" ht="30" customHeight="1">
      <c r="A23" s="647" t="s">
        <v>67</v>
      </c>
      <c r="B23" s="648" t="s">
        <v>68</v>
      </c>
      <c r="C23" s="649" t="str">
        <f t="shared" si="0"/>
        <v>资源清查总表</v>
      </c>
      <c r="D23" s="11" t="s">
        <v>69</v>
      </c>
    </row>
    <row r="24" spans="1:4" ht="30" customHeight="1">
      <c r="A24" s="647" t="s">
        <v>70</v>
      </c>
      <c r="B24" s="648" t="s">
        <v>71</v>
      </c>
      <c r="C24" s="649" t="str">
        <f t="shared" si="0"/>
        <v>资源清查明细表</v>
      </c>
      <c r="D24" s="11" t="s">
        <v>72</v>
      </c>
    </row>
    <row r="25" spans="1:4" ht="30" customHeight="1">
      <c r="A25" s="647" t="s">
        <v>73</v>
      </c>
      <c r="B25" s="648" t="s">
        <v>74</v>
      </c>
      <c r="C25" s="649"/>
      <c r="D25" s="11"/>
    </row>
    <row r="26" spans="1:4" ht="30" customHeight="1">
      <c r="A26" s="647" t="s">
        <v>75</v>
      </c>
      <c r="B26" s="648" t="s">
        <v>76</v>
      </c>
      <c r="C26" s="649"/>
      <c r="D26" s="11"/>
    </row>
    <row r="27" spans="1:4" ht="30" customHeight="1">
      <c r="A27" s="647" t="s">
        <v>77</v>
      </c>
      <c r="B27" s="648" t="s">
        <v>78</v>
      </c>
      <c r="C27" s="649"/>
      <c r="D27" s="11"/>
    </row>
    <row r="28" spans="1:4" ht="30" customHeight="1">
      <c r="A28" s="647" t="s">
        <v>79</v>
      </c>
      <c r="B28" s="648" t="s">
        <v>80</v>
      </c>
      <c r="C28" s="649"/>
      <c r="D28" s="11"/>
    </row>
    <row r="29" spans="1:4" ht="30" customHeight="1">
      <c r="A29" s="647" t="s">
        <v>81</v>
      </c>
      <c r="B29" s="648" t="s">
        <v>82</v>
      </c>
      <c r="C29" s="649"/>
      <c r="D29" s="11"/>
    </row>
    <row r="30" spans="1:4" ht="30" customHeight="1">
      <c r="A30" s="647" t="s">
        <v>83</v>
      </c>
      <c r="B30" s="648" t="s">
        <v>84</v>
      </c>
      <c r="C30" s="649"/>
      <c r="D30" s="11"/>
    </row>
    <row r="31" spans="1:4" ht="30" customHeight="1">
      <c r="A31" s="646" t="s">
        <v>85</v>
      </c>
      <c r="B31" s="646"/>
      <c r="C31" s="649"/>
      <c r="D31" s="11"/>
    </row>
    <row r="32" spans="1:4" ht="30" customHeight="1">
      <c r="A32" s="647" t="s">
        <v>86</v>
      </c>
      <c r="B32" s="648" t="s">
        <v>87</v>
      </c>
      <c r="C32" s="649"/>
      <c r="D32" s="11"/>
    </row>
    <row r="33" spans="1:4" ht="30" customHeight="1">
      <c r="A33" s="647" t="s">
        <v>88</v>
      </c>
      <c r="B33" s="648" t="s">
        <v>89</v>
      </c>
      <c r="C33" s="649"/>
      <c r="D33" s="11"/>
    </row>
    <row r="34" spans="1:4" ht="30" customHeight="1">
      <c r="A34" s="647" t="s">
        <v>90</v>
      </c>
      <c r="B34" s="648" t="s">
        <v>91</v>
      </c>
      <c r="C34" s="649"/>
      <c r="D34" s="11"/>
    </row>
    <row r="35" spans="1:4" ht="30" customHeight="1">
      <c r="A35" s="647" t="s">
        <v>92</v>
      </c>
      <c r="B35" s="648" t="s">
        <v>93</v>
      </c>
      <c r="C35" s="649"/>
      <c r="D35" s="11"/>
    </row>
    <row r="36" spans="3:4" ht="21.75" customHeight="1">
      <c r="C36" s="649"/>
      <c r="D36" s="11"/>
    </row>
  </sheetData>
  <sheetProtection/>
  <mergeCells count="3">
    <mergeCell ref="A1:B1"/>
    <mergeCell ref="A2:B2"/>
    <mergeCell ref="A31:B31"/>
  </mergeCells>
  <printOptions horizontalCentered="1"/>
  <pageMargins left="0.71" right="0.71" top="0.55" bottom="0.35" header="0.31" footer="0.31"/>
  <pageSetup horizontalDpi="600" verticalDpi="600" orientation="portrait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S5" sqref="S5"/>
    </sheetView>
  </sheetViews>
  <sheetFormatPr defaultColWidth="9.00390625" defaultRowHeight="14.25"/>
  <cols>
    <col min="1" max="1" width="6.00390625" style="0" customWidth="1"/>
    <col min="2" max="2" width="12.375" style="0" customWidth="1"/>
    <col min="3" max="3" width="14.375" style="0" customWidth="1"/>
    <col min="4" max="4" width="16.125" style="0" customWidth="1"/>
    <col min="5" max="5" width="16.00390625" style="0" customWidth="1"/>
    <col min="6" max="6" width="15.625" style="0" customWidth="1"/>
    <col min="7" max="7" width="14.00390625" style="0" customWidth="1"/>
    <col min="8" max="8" width="13.25390625" style="0" customWidth="1"/>
    <col min="9" max="9" width="12.375" style="0" customWidth="1"/>
    <col min="10" max="10" width="19.625" style="0" customWidth="1"/>
  </cols>
  <sheetData>
    <row r="1" spans="1:10" ht="39.75" customHeight="1">
      <c r="A1" s="389" t="s">
        <v>511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10" ht="21.75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4.75" customHeight="1">
      <c r="A3" s="376" t="s">
        <v>512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0" s="80" customFormat="1" ht="30" customHeight="1">
      <c r="A4" s="245" t="s">
        <v>124</v>
      </c>
      <c r="B4" s="245" t="s">
        <v>513</v>
      </c>
      <c r="C4" s="245" t="s">
        <v>514</v>
      </c>
      <c r="D4" s="17" t="s">
        <v>97</v>
      </c>
      <c r="E4" s="17"/>
      <c r="F4" s="17"/>
      <c r="G4" s="390" t="s">
        <v>128</v>
      </c>
      <c r="H4" s="391"/>
      <c r="I4" s="289" t="s">
        <v>98</v>
      </c>
      <c r="J4" s="289" t="s">
        <v>129</v>
      </c>
    </row>
    <row r="5" spans="1:10" s="80" customFormat="1" ht="28.5" customHeight="1">
      <c r="A5" s="249"/>
      <c r="B5" s="249"/>
      <c r="C5" s="388"/>
      <c r="D5" s="17" t="s">
        <v>117</v>
      </c>
      <c r="E5" s="17" t="s">
        <v>515</v>
      </c>
      <c r="F5" s="17" t="s">
        <v>516</v>
      </c>
      <c r="G5" s="191" t="s">
        <v>131</v>
      </c>
      <c r="H5" s="17" t="s">
        <v>132</v>
      </c>
      <c r="I5" s="388"/>
      <c r="J5" s="388"/>
    </row>
    <row r="6" spans="1:10" s="284" customFormat="1" ht="24" customHeight="1">
      <c r="A6" s="20"/>
      <c r="B6" s="378" t="s">
        <v>134</v>
      </c>
      <c r="C6" s="378" t="s">
        <v>135</v>
      </c>
      <c r="D6" s="392" t="s">
        <v>136</v>
      </c>
      <c r="E6" s="392" t="s">
        <v>137</v>
      </c>
      <c r="F6" s="378" t="s">
        <v>138</v>
      </c>
      <c r="G6" s="378" t="s">
        <v>139</v>
      </c>
      <c r="H6" s="378" t="s">
        <v>140</v>
      </c>
      <c r="I6" s="378" t="s">
        <v>141</v>
      </c>
      <c r="J6" s="378" t="s">
        <v>142</v>
      </c>
    </row>
    <row r="7" spans="1:10" ht="24" customHeight="1">
      <c r="A7" s="393">
        <v>1</v>
      </c>
      <c r="B7" s="20"/>
      <c r="C7" s="20"/>
      <c r="D7" s="394"/>
      <c r="E7" s="394"/>
      <c r="F7" s="394"/>
      <c r="G7" s="394"/>
      <c r="H7" s="394"/>
      <c r="I7" s="371"/>
      <c r="J7" s="393"/>
    </row>
    <row r="8" spans="1:10" ht="24" customHeight="1">
      <c r="A8" s="393">
        <v>2</v>
      </c>
      <c r="B8" s="20"/>
      <c r="C8" s="20"/>
      <c r="D8" s="394"/>
      <c r="E8" s="394"/>
      <c r="F8" s="394"/>
      <c r="G8" s="394"/>
      <c r="H8" s="394"/>
      <c r="I8" s="371"/>
      <c r="J8" s="393"/>
    </row>
    <row r="9" spans="1:10" ht="24" customHeight="1">
      <c r="A9" s="393">
        <v>3</v>
      </c>
      <c r="B9" s="20"/>
      <c r="C9" s="20"/>
      <c r="D9" s="394"/>
      <c r="E9" s="394"/>
      <c r="F9" s="394"/>
      <c r="G9" s="394"/>
      <c r="H9" s="394"/>
      <c r="I9" s="371"/>
      <c r="J9" s="393"/>
    </row>
    <row r="10" spans="1:10" ht="24" customHeight="1">
      <c r="A10" s="393">
        <v>4</v>
      </c>
      <c r="B10" s="20"/>
      <c r="C10" s="20"/>
      <c r="D10" s="394"/>
      <c r="E10" s="394"/>
      <c r="F10" s="394"/>
      <c r="G10" s="394"/>
      <c r="H10" s="394"/>
      <c r="I10" s="371"/>
      <c r="J10" s="393"/>
    </row>
    <row r="11" spans="1:10" ht="24" customHeight="1">
      <c r="A11" s="393">
        <v>5</v>
      </c>
      <c r="B11" s="20"/>
      <c r="C11" s="20"/>
      <c r="D11" s="394"/>
      <c r="E11" s="394"/>
      <c r="F11" s="394"/>
      <c r="G11" s="394"/>
      <c r="H11" s="394"/>
      <c r="I11" s="371"/>
      <c r="J11" s="393"/>
    </row>
    <row r="12" spans="1:10" ht="24" customHeight="1">
      <c r="A12" s="393">
        <v>6</v>
      </c>
      <c r="B12" s="20"/>
      <c r="C12" s="20"/>
      <c r="D12" s="394"/>
      <c r="E12" s="394"/>
      <c r="F12" s="394"/>
      <c r="G12" s="394"/>
      <c r="H12" s="394"/>
      <c r="I12" s="371"/>
      <c r="J12" s="393"/>
    </row>
    <row r="13" spans="1:10" ht="24" customHeight="1">
      <c r="A13" s="393">
        <v>7</v>
      </c>
      <c r="B13" s="20"/>
      <c r="C13" s="20"/>
      <c r="D13" s="394"/>
      <c r="E13" s="394"/>
      <c r="F13" s="394"/>
      <c r="G13" s="394"/>
      <c r="H13" s="394"/>
      <c r="I13" s="371"/>
      <c r="J13" s="393"/>
    </row>
    <row r="14" spans="1:10" ht="24" customHeight="1">
      <c r="A14" s="393">
        <v>8</v>
      </c>
      <c r="B14" s="20"/>
      <c r="C14" s="20"/>
      <c r="D14" s="394"/>
      <c r="E14" s="394"/>
      <c r="F14" s="394"/>
      <c r="G14" s="394"/>
      <c r="H14" s="394"/>
      <c r="I14" s="371"/>
      <c r="J14" s="393"/>
    </row>
    <row r="15" spans="1:10" ht="24" customHeight="1">
      <c r="A15" s="395" t="s">
        <v>117</v>
      </c>
      <c r="B15" s="396"/>
      <c r="C15" s="397"/>
      <c r="D15" s="394"/>
      <c r="E15" s="394"/>
      <c r="F15" s="394"/>
      <c r="G15" s="394"/>
      <c r="H15" s="394"/>
      <c r="I15" s="371"/>
      <c r="J15" s="393"/>
    </row>
    <row r="16" spans="1:10" ht="33.75" customHeight="1">
      <c r="A16" s="398" t="s">
        <v>470</v>
      </c>
      <c r="B16" s="399"/>
      <c r="C16" s="399"/>
      <c r="D16" s="399"/>
      <c r="E16" s="400"/>
      <c r="F16" s="401" t="s">
        <v>122</v>
      </c>
      <c r="G16" s="402"/>
      <c r="H16" s="402"/>
      <c r="I16" s="402"/>
      <c r="J16" s="413"/>
    </row>
    <row r="17" spans="1:10" ht="26.25" customHeight="1">
      <c r="A17" s="403"/>
      <c r="B17" s="404"/>
      <c r="C17" s="404"/>
      <c r="D17" s="404"/>
      <c r="E17" s="405"/>
      <c r="F17" s="406"/>
      <c r="G17" s="407"/>
      <c r="H17" s="407"/>
      <c r="I17" s="407"/>
      <c r="J17" s="414"/>
    </row>
    <row r="18" spans="1:10" ht="33.75" customHeight="1">
      <c r="A18" s="403"/>
      <c r="B18" s="404"/>
      <c r="C18" s="404"/>
      <c r="D18" s="404"/>
      <c r="E18" s="405"/>
      <c r="F18" s="406"/>
      <c r="G18" s="407"/>
      <c r="H18" s="407"/>
      <c r="I18" s="407"/>
      <c r="J18" s="414"/>
    </row>
    <row r="19" spans="1:10" ht="6" customHeight="1">
      <c r="A19" s="403"/>
      <c r="B19" s="404"/>
      <c r="C19" s="404"/>
      <c r="D19" s="404"/>
      <c r="E19" s="405"/>
      <c r="F19" s="406"/>
      <c r="G19" s="407"/>
      <c r="H19" s="407"/>
      <c r="I19" s="407"/>
      <c r="J19" s="414"/>
    </row>
    <row r="20" spans="1:10" ht="24.75" customHeight="1">
      <c r="A20" s="408" t="s">
        <v>517</v>
      </c>
      <c r="B20" s="409"/>
      <c r="C20" s="409"/>
      <c r="D20" s="409"/>
      <c r="E20" s="410"/>
      <c r="F20" s="411"/>
      <c r="G20" s="412"/>
      <c r="H20" s="412"/>
      <c r="I20" s="412"/>
      <c r="J20" s="415"/>
    </row>
    <row r="21" ht="22.5" customHeight="1">
      <c r="A21" s="12"/>
    </row>
  </sheetData>
  <sheetProtection/>
  <mergeCells count="14">
    <mergeCell ref="A1:J1"/>
    <mergeCell ref="A2:J2"/>
    <mergeCell ref="A3:J3"/>
    <mergeCell ref="D4:F4"/>
    <mergeCell ref="G4:H4"/>
    <mergeCell ref="A15:C15"/>
    <mergeCell ref="A20:E20"/>
    <mergeCell ref="A4:A5"/>
    <mergeCell ref="B4:B5"/>
    <mergeCell ref="C4:C5"/>
    <mergeCell ref="I4:I5"/>
    <mergeCell ref="J4:J5"/>
    <mergeCell ref="F16:J20"/>
    <mergeCell ref="A16:E19"/>
  </mergeCells>
  <printOptions/>
  <pageMargins left="0.75" right="0.75" top="0.98" bottom="0.98" header="0.51" footer="0.51"/>
  <pageSetup horizontalDpi="600" verticalDpi="600" orientation="landscape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1">
      <selection activeCell="S5" sqref="S5"/>
    </sheetView>
  </sheetViews>
  <sheetFormatPr defaultColWidth="9.00390625" defaultRowHeight="14.25"/>
  <cols>
    <col min="1" max="1" width="6.00390625" style="0" customWidth="1"/>
    <col min="2" max="2" width="18.00390625" style="0" customWidth="1"/>
    <col min="3" max="3" width="21.00390625" style="0" customWidth="1"/>
    <col min="4" max="4" width="18.00390625" style="0" customWidth="1"/>
    <col min="5" max="10" width="11.75390625" style="0" customWidth="1"/>
    <col min="11" max="11" width="19.625" style="0" customWidth="1"/>
  </cols>
  <sheetData>
    <row r="1" spans="1:11" ht="39.75" customHeight="1">
      <c r="A1" s="326" t="s">
        <v>518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s="11" customFormat="1" ht="19.5" customHeight="1">
      <c r="A2" s="277" t="s">
        <v>56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24.75" customHeight="1">
      <c r="A3" s="376" t="s">
        <v>519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s="83" customFormat="1" ht="24.75" customHeight="1">
      <c r="A4" s="191" t="s">
        <v>520</v>
      </c>
      <c r="B4" s="245" t="s">
        <v>521</v>
      </c>
      <c r="C4" s="245" t="s">
        <v>522</v>
      </c>
      <c r="D4" s="245" t="s">
        <v>523</v>
      </c>
      <c r="E4" s="191" t="s">
        <v>97</v>
      </c>
      <c r="F4" s="191"/>
      <c r="G4" s="191" t="s">
        <v>128</v>
      </c>
      <c r="H4" s="191"/>
      <c r="I4" s="191" t="s">
        <v>98</v>
      </c>
      <c r="J4" s="191"/>
      <c r="K4" s="289" t="s">
        <v>129</v>
      </c>
    </row>
    <row r="5" spans="1:11" s="83" customFormat="1" ht="24.75" customHeight="1">
      <c r="A5" s="191"/>
      <c r="B5" s="249"/>
      <c r="C5" s="249"/>
      <c r="D5" s="249"/>
      <c r="E5" s="191" t="s">
        <v>524</v>
      </c>
      <c r="F5" s="17" t="s">
        <v>525</v>
      </c>
      <c r="G5" s="191" t="s">
        <v>131</v>
      </c>
      <c r="H5" s="17" t="s">
        <v>132</v>
      </c>
      <c r="I5" s="191" t="s">
        <v>524</v>
      </c>
      <c r="J5" s="17" t="s">
        <v>525</v>
      </c>
      <c r="K5" s="388"/>
    </row>
    <row r="6" spans="1:11" s="284" customFormat="1" ht="24.75" customHeight="1">
      <c r="A6" s="377"/>
      <c r="B6" s="172" t="s">
        <v>134</v>
      </c>
      <c r="C6" s="172" t="s">
        <v>135</v>
      </c>
      <c r="D6" s="172" t="s">
        <v>136</v>
      </c>
      <c r="E6" s="172" t="s">
        <v>137</v>
      </c>
      <c r="F6" s="172" t="s">
        <v>138</v>
      </c>
      <c r="G6" s="172" t="s">
        <v>139</v>
      </c>
      <c r="H6" s="172" t="s">
        <v>140</v>
      </c>
      <c r="I6" s="172" t="s">
        <v>141</v>
      </c>
      <c r="J6" s="172" t="s">
        <v>142</v>
      </c>
      <c r="K6" s="172" t="s">
        <v>143</v>
      </c>
    </row>
    <row r="7" spans="1:11" ht="24.75" customHeight="1">
      <c r="A7" s="378">
        <v>1</v>
      </c>
      <c r="B7" s="369"/>
      <c r="C7" s="369"/>
      <c r="D7" s="369"/>
      <c r="E7" s="351"/>
      <c r="F7" s="351"/>
      <c r="G7" s="351"/>
      <c r="H7" s="351"/>
      <c r="I7" s="351"/>
      <c r="J7" s="351"/>
      <c r="K7" s="350"/>
    </row>
    <row r="8" spans="1:11" ht="24.75" customHeight="1">
      <c r="A8" s="379">
        <v>2</v>
      </c>
      <c r="B8" s="369"/>
      <c r="C8" s="369"/>
      <c r="D8" s="369"/>
      <c r="E8" s="351"/>
      <c r="F8" s="351"/>
      <c r="G8" s="351"/>
      <c r="H8" s="351"/>
      <c r="I8" s="351"/>
      <c r="J8" s="351"/>
      <c r="K8" s="350"/>
    </row>
    <row r="9" spans="1:11" ht="24.75" customHeight="1">
      <c r="A9" s="379">
        <v>3</v>
      </c>
      <c r="B9" s="369"/>
      <c r="C9" s="369"/>
      <c r="D9" s="369"/>
      <c r="E9" s="351"/>
      <c r="F9" s="351"/>
      <c r="G9" s="351"/>
      <c r="H9" s="351"/>
      <c r="I9" s="351"/>
      <c r="J9" s="351"/>
      <c r="K9" s="350"/>
    </row>
    <row r="10" spans="1:11" ht="24.75" customHeight="1">
      <c r="A10" s="379">
        <v>4</v>
      </c>
      <c r="B10" s="369"/>
      <c r="C10" s="369"/>
      <c r="D10" s="369"/>
      <c r="E10" s="351"/>
      <c r="F10" s="351"/>
      <c r="G10" s="351"/>
      <c r="H10" s="351"/>
      <c r="I10" s="351"/>
      <c r="J10" s="351"/>
      <c r="K10" s="350"/>
    </row>
    <row r="11" spans="1:11" ht="24.75" customHeight="1">
      <c r="A11" s="379">
        <v>5</v>
      </c>
      <c r="B11" s="369"/>
      <c r="C11" s="369"/>
      <c r="D11" s="369"/>
      <c r="E11" s="351"/>
      <c r="F11" s="351"/>
      <c r="G11" s="351"/>
      <c r="H11" s="351"/>
      <c r="I11" s="351"/>
      <c r="J11" s="351"/>
      <c r="K11" s="350"/>
    </row>
    <row r="12" spans="1:11" ht="24.75" customHeight="1">
      <c r="A12" s="379">
        <v>6</v>
      </c>
      <c r="B12" s="380"/>
      <c r="C12" s="380"/>
      <c r="D12" s="380"/>
      <c r="E12" s="351"/>
      <c r="F12" s="351"/>
      <c r="G12" s="351"/>
      <c r="H12" s="351"/>
      <c r="I12" s="351"/>
      <c r="J12" s="351"/>
      <c r="K12" s="350"/>
    </row>
    <row r="13" spans="1:11" ht="24.75" customHeight="1">
      <c r="A13" s="379">
        <v>7</v>
      </c>
      <c r="B13" s="380"/>
      <c r="C13" s="380"/>
      <c r="D13" s="380"/>
      <c r="E13" s="351"/>
      <c r="F13" s="351"/>
      <c r="G13" s="351"/>
      <c r="H13" s="351"/>
      <c r="I13" s="351"/>
      <c r="J13" s="351"/>
      <c r="K13" s="350"/>
    </row>
    <row r="14" spans="1:11" ht="24.75" customHeight="1">
      <c r="A14" s="379">
        <v>8</v>
      </c>
      <c r="B14" s="380"/>
      <c r="C14" s="380"/>
      <c r="D14" s="380"/>
      <c r="E14" s="351"/>
      <c r="F14" s="351"/>
      <c r="G14" s="351"/>
      <c r="H14" s="351"/>
      <c r="I14" s="351"/>
      <c r="J14" s="351"/>
      <c r="K14" s="350"/>
    </row>
    <row r="15" spans="1:11" ht="24.75" customHeight="1">
      <c r="A15" s="379">
        <v>9</v>
      </c>
      <c r="B15" s="380"/>
      <c r="C15" s="380"/>
      <c r="D15" s="380"/>
      <c r="E15" s="351"/>
      <c r="F15" s="351"/>
      <c r="G15" s="351"/>
      <c r="H15" s="351"/>
      <c r="I15" s="351"/>
      <c r="J15" s="351"/>
      <c r="K15" s="350"/>
    </row>
    <row r="16" spans="1:11" ht="24.75" customHeight="1">
      <c r="A16" s="380" t="s">
        <v>117</v>
      </c>
      <c r="B16" s="381"/>
      <c r="C16" s="381"/>
      <c r="D16" s="382"/>
      <c r="E16" s="351"/>
      <c r="F16" s="351"/>
      <c r="G16" s="351"/>
      <c r="H16" s="351"/>
      <c r="I16" s="351"/>
      <c r="J16" s="351"/>
      <c r="K16" s="350"/>
    </row>
    <row r="17" spans="1:11" ht="66" customHeight="1">
      <c r="A17" s="383" t="s">
        <v>470</v>
      </c>
      <c r="B17" s="384"/>
      <c r="C17" s="384"/>
      <c r="D17" s="384"/>
      <c r="E17" s="384"/>
      <c r="F17" s="384"/>
      <c r="G17" s="385" t="s">
        <v>122</v>
      </c>
      <c r="H17" s="385"/>
      <c r="I17" s="385"/>
      <c r="J17" s="385"/>
      <c r="K17" s="385"/>
    </row>
    <row r="18" spans="1:11" ht="14.25">
      <c r="A18" s="386" t="s">
        <v>517</v>
      </c>
      <c r="B18" s="387"/>
      <c r="C18" s="387"/>
      <c r="D18" s="387"/>
      <c r="E18" s="387"/>
      <c r="F18" s="387"/>
      <c r="G18" s="385"/>
      <c r="H18" s="385"/>
      <c r="I18" s="385"/>
      <c r="J18" s="385"/>
      <c r="K18" s="385"/>
    </row>
    <row r="19" spans="2:4" ht="14.25">
      <c r="B19" s="12"/>
      <c r="C19" s="12"/>
      <c r="D19" s="12"/>
    </row>
  </sheetData>
  <sheetProtection/>
  <mergeCells count="15">
    <mergeCell ref="A1:K1"/>
    <mergeCell ref="A2:K2"/>
    <mergeCell ref="A3:K3"/>
    <mergeCell ref="E4:F4"/>
    <mergeCell ref="G4:H4"/>
    <mergeCell ref="I4:J4"/>
    <mergeCell ref="A16:D16"/>
    <mergeCell ref="A17:F17"/>
    <mergeCell ref="A18:F18"/>
    <mergeCell ref="A4:A5"/>
    <mergeCell ref="B4:B5"/>
    <mergeCell ref="C4:C5"/>
    <mergeCell ref="D4:D5"/>
    <mergeCell ref="K4:K5"/>
    <mergeCell ref="G17:K18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L21"/>
  <sheetViews>
    <sheetView zoomScaleSheetLayoutView="85" workbookViewId="0" topLeftCell="A1">
      <selection activeCell="G24" sqref="G24"/>
    </sheetView>
  </sheetViews>
  <sheetFormatPr defaultColWidth="9.00390625" defaultRowHeight="14.25"/>
  <cols>
    <col min="1" max="1" width="3.875" style="165" customWidth="1"/>
    <col min="2" max="2" width="9.00390625" style="165" customWidth="1"/>
    <col min="3" max="3" width="9.75390625" style="165" customWidth="1"/>
    <col min="4" max="4" width="10.50390625" style="165" customWidth="1"/>
    <col min="5" max="5" width="9.75390625" style="165" customWidth="1"/>
    <col min="6" max="6" width="10.375" style="165" customWidth="1"/>
    <col min="7" max="7" width="10.125" style="165" customWidth="1"/>
    <col min="8" max="8" width="10.375" style="165" customWidth="1"/>
    <col min="9" max="9" width="11.375" style="165" customWidth="1"/>
    <col min="10" max="10" width="14.625" style="165" customWidth="1"/>
    <col min="11" max="11" width="15.50390625" style="165" customWidth="1"/>
    <col min="12" max="12" width="15.25390625" style="165" customWidth="1"/>
    <col min="13" max="16384" width="9.00390625" style="165" customWidth="1"/>
  </cols>
  <sheetData>
    <row r="1" spans="1:12" ht="30" customHeight="1">
      <c r="A1" s="364" t="s">
        <v>526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s="336" customFormat="1" ht="16.5" customHeight="1">
      <c r="A2" s="341" t="s">
        <v>58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ht="18" customHeight="1">
      <c r="A3" s="167" t="s">
        <v>527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s="338" customFormat="1" ht="24" customHeight="1">
      <c r="A4" s="170" t="s">
        <v>124</v>
      </c>
      <c r="B4" s="170" t="s">
        <v>528</v>
      </c>
      <c r="C4" s="170" t="s">
        <v>529</v>
      </c>
      <c r="D4" s="359" t="s">
        <v>530</v>
      </c>
      <c r="E4" s="365"/>
      <c r="F4" s="365"/>
      <c r="G4" s="365"/>
      <c r="H4" s="360"/>
      <c r="I4" s="345" t="s">
        <v>531</v>
      </c>
      <c r="J4" s="169" t="s">
        <v>60</v>
      </c>
      <c r="K4" s="169"/>
      <c r="L4" s="345" t="s">
        <v>129</v>
      </c>
    </row>
    <row r="5" spans="1:12" s="338" customFormat="1" ht="24" customHeight="1">
      <c r="A5" s="170"/>
      <c r="B5" s="170"/>
      <c r="C5" s="170"/>
      <c r="D5" s="345" t="s">
        <v>532</v>
      </c>
      <c r="E5" s="345" t="s">
        <v>533</v>
      </c>
      <c r="F5" s="345" t="s">
        <v>534</v>
      </c>
      <c r="G5" s="169" t="s">
        <v>535</v>
      </c>
      <c r="H5" s="169" t="s">
        <v>217</v>
      </c>
      <c r="I5" s="375"/>
      <c r="J5" s="170" t="s">
        <v>97</v>
      </c>
      <c r="K5" s="169" t="s">
        <v>98</v>
      </c>
      <c r="L5" s="347"/>
    </row>
    <row r="6" spans="1:12" s="339" customFormat="1" ht="24" customHeight="1">
      <c r="A6" s="348"/>
      <c r="B6" s="291" t="s">
        <v>134</v>
      </c>
      <c r="C6" s="291" t="s">
        <v>135</v>
      </c>
      <c r="D6" s="291" t="s">
        <v>136</v>
      </c>
      <c r="E6" s="291" t="s">
        <v>137</v>
      </c>
      <c r="F6" s="291" t="s">
        <v>138</v>
      </c>
      <c r="G6" s="291" t="s">
        <v>139</v>
      </c>
      <c r="H6" s="291" t="s">
        <v>140</v>
      </c>
      <c r="I6" s="291" t="s">
        <v>141</v>
      </c>
      <c r="J6" s="291" t="s">
        <v>142</v>
      </c>
      <c r="K6" s="291" t="s">
        <v>143</v>
      </c>
      <c r="L6" s="291" t="s">
        <v>164</v>
      </c>
    </row>
    <row r="7" spans="1:12" ht="24" customHeight="1">
      <c r="A7" s="178">
        <v>1</v>
      </c>
      <c r="B7" s="178"/>
      <c r="C7" s="366"/>
      <c r="D7" s="367"/>
      <c r="E7" s="367"/>
      <c r="F7" s="367"/>
      <c r="G7" s="367"/>
      <c r="H7" s="367"/>
      <c r="I7" s="367"/>
      <c r="J7" s="366"/>
      <c r="K7" s="366"/>
      <c r="L7" s="178"/>
    </row>
    <row r="8" spans="1:12" ht="24" customHeight="1">
      <c r="A8" s="178">
        <v>2</v>
      </c>
      <c r="B8" s="178"/>
      <c r="C8" s="366"/>
      <c r="D8" s="366"/>
      <c r="E8" s="366"/>
      <c r="F8" s="366"/>
      <c r="G8" s="366"/>
      <c r="H8" s="366"/>
      <c r="I8" s="366"/>
      <c r="J8" s="366"/>
      <c r="K8" s="366"/>
      <c r="L8" s="178"/>
    </row>
    <row r="9" spans="1:12" ht="24" customHeight="1">
      <c r="A9" s="178">
        <v>3</v>
      </c>
      <c r="B9" s="178"/>
      <c r="C9" s="366"/>
      <c r="D9" s="366"/>
      <c r="E9" s="366"/>
      <c r="F9" s="366"/>
      <c r="G9" s="366"/>
      <c r="H9" s="366"/>
      <c r="I9" s="366"/>
      <c r="J9" s="366"/>
      <c r="K9" s="366"/>
      <c r="L9" s="178"/>
    </row>
    <row r="10" spans="1:12" ht="24" customHeight="1">
      <c r="A10" s="178">
        <v>4</v>
      </c>
      <c r="B10" s="178"/>
      <c r="C10" s="366"/>
      <c r="D10" s="366"/>
      <c r="E10" s="366"/>
      <c r="F10" s="366"/>
      <c r="G10" s="366"/>
      <c r="H10" s="366"/>
      <c r="I10" s="366"/>
      <c r="J10" s="366"/>
      <c r="K10" s="366"/>
      <c r="L10" s="178"/>
    </row>
    <row r="11" spans="1:12" ht="24" customHeight="1">
      <c r="A11" s="178">
        <v>5</v>
      </c>
      <c r="B11" s="178"/>
      <c r="C11" s="366"/>
      <c r="D11" s="366"/>
      <c r="E11" s="366"/>
      <c r="F11" s="366"/>
      <c r="G11" s="366"/>
      <c r="H11" s="366"/>
      <c r="I11" s="366"/>
      <c r="J11" s="366"/>
      <c r="K11" s="366"/>
      <c r="L11" s="178"/>
    </row>
    <row r="12" spans="1:12" ht="24" customHeight="1">
      <c r="A12" s="178">
        <v>6</v>
      </c>
      <c r="B12" s="178"/>
      <c r="C12" s="366"/>
      <c r="D12" s="366"/>
      <c r="E12" s="366"/>
      <c r="F12" s="366"/>
      <c r="G12" s="366"/>
      <c r="H12" s="366"/>
      <c r="I12" s="366"/>
      <c r="J12" s="366"/>
      <c r="K12" s="366"/>
      <c r="L12" s="178"/>
    </row>
    <row r="13" spans="1:12" ht="24" customHeight="1">
      <c r="A13" s="178">
        <v>7</v>
      </c>
      <c r="B13" s="178"/>
      <c r="C13" s="366"/>
      <c r="D13" s="366"/>
      <c r="E13" s="366"/>
      <c r="F13" s="366"/>
      <c r="G13" s="366"/>
      <c r="H13" s="366"/>
      <c r="I13" s="366"/>
      <c r="J13" s="366"/>
      <c r="K13" s="366"/>
      <c r="L13" s="178"/>
    </row>
    <row r="14" spans="1:12" ht="24" customHeight="1">
      <c r="A14" s="178">
        <v>8</v>
      </c>
      <c r="B14" s="178"/>
      <c r="C14" s="366"/>
      <c r="D14" s="366"/>
      <c r="E14" s="366"/>
      <c r="F14" s="366"/>
      <c r="G14" s="366"/>
      <c r="H14" s="366"/>
      <c r="I14" s="366"/>
      <c r="J14" s="366"/>
      <c r="K14" s="366"/>
      <c r="L14" s="178"/>
    </row>
    <row r="15" spans="1:12" ht="24" customHeight="1">
      <c r="A15" s="178">
        <v>9</v>
      </c>
      <c r="B15" s="178"/>
      <c r="C15" s="366"/>
      <c r="D15" s="366"/>
      <c r="E15" s="366"/>
      <c r="F15" s="366"/>
      <c r="G15" s="366"/>
      <c r="H15" s="366"/>
      <c r="I15" s="366"/>
      <c r="J15" s="366"/>
      <c r="K15" s="366"/>
      <c r="L15" s="178"/>
    </row>
    <row r="16" spans="1:12" ht="24" customHeight="1">
      <c r="A16" s="178">
        <v>10</v>
      </c>
      <c r="B16" s="178"/>
      <c r="C16" s="368"/>
      <c r="D16" s="368"/>
      <c r="E16" s="366"/>
      <c r="F16" s="366"/>
      <c r="G16" s="366"/>
      <c r="H16" s="366"/>
      <c r="I16" s="366"/>
      <c r="J16" s="366"/>
      <c r="K16" s="366"/>
      <c r="L16" s="178"/>
    </row>
    <row r="17" spans="1:12" ht="24" customHeight="1">
      <c r="A17" s="178">
        <v>11</v>
      </c>
      <c r="B17" s="178"/>
      <c r="C17" s="368"/>
      <c r="D17" s="368"/>
      <c r="E17" s="366"/>
      <c r="F17" s="366"/>
      <c r="G17" s="366"/>
      <c r="H17" s="366"/>
      <c r="I17" s="366"/>
      <c r="J17" s="366"/>
      <c r="K17" s="366"/>
      <c r="L17" s="178"/>
    </row>
    <row r="18" spans="1:12" ht="24" customHeight="1">
      <c r="A18" s="369" t="s">
        <v>117</v>
      </c>
      <c r="B18" s="369"/>
      <c r="C18" s="370"/>
      <c r="D18" s="370"/>
      <c r="E18" s="371"/>
      <c r="F18" s="371"/>
      <c r="G18" s="371"/>
      <c r="H18" s="371"/>
      <c r="I18" s="371"/>
      <c r="J18" s="371"/>
      <c r="K18" s="371"/>
      <c r="L18" s="349"/>
    </row>
    <row r="19" spans="1:12" ht="27" customHeight="1">
      <c r="A19" s="355" t="s">
        <v>470</v>
      </c>
      <c r="B19" s="356"/>
      <c r="C19" s="356"/>
      <c r="D19" s="356"/>
      <c r="E19" s="356"/>
      <c r="F19" s="356"/>
      <c r="G19" s="356"/>
      <c r="H19" s="356"/>
      <c r="I19" s="363" t="s">
        <v>122</v>
      </c>
      <c r="J19" s="363"/>
      <c r="K19" s="363"/>
      <c r="L19" s="363"/>
    </row>
    <row r="20" spans="1:12" ht="22.5" customHeight="1">
      <c r="A20" s="372" t="s">
        <v>517</v>
      </c>
      <c r="B20" s="373"/>
      <c r="C20" s="373"/>
      <c r="D20" s="373"/>
      <c r="E20" s="373"/>
      <c r="F20" s="373"/>
      <c r="G20" s="373"/>
      <c r="H20" s="373"/>
      <c r="I20" s="363"/>
      <c r="J20" s="363"/>
      <c r="K20" s="363"/>
      <c r="L20" s="363"/>
    </row>
    <row r="21" ht="14.25">
      <c r="A21" s="374"/>
    </row>
  </sheetData>
  <sheetProtection/>
  <mergeCells count="14">
    <mergeCell ref="A1:L1"/>
    <mergeCell ref="A2:L2"/>
    <mergeCell ref="A3:L3"/>
    <mergeCell ref="D4:H4"/>
    <mergeCell ref="J4:K4"/>
    <mergeCell ref="A18:B18"/>
    <mergeCell ref="A19:H19"/>
    <mergeCell ref="A20:H20"/>
    <mergeCell ref="A4:A5"/>
    <mergeCell ref="B4:B5"/>
    <mergeCell ref="C4:C5"/>
    <mergeCell ref="I4:I5"/>
    <mergeCell ref="L4:L5"/>
    <mergeCell ref="I19:L20"/>
  </mergeCells>
  <printOptions/>
  <pageMargins left="0.39" right="0.39" top="0.75" bottom="0.43000000000000005" header="0.5" footer="0.5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SheetLayoutView="100" workbookViewId="0" topLeftCell="A1">
      <selection activeCell="S5" sqref="S5"/>
    </sheetView>
  </sheetViews>
  <sheetFormatPr defaultColWidth="9.00390625" defaultRowHeight="14.25"/>
  <cols>
    <col min="1" max="1" width="6.00390625" style="165" customWidth="1"/>
    <col min="2" max="4" width="11.625" style="165" customWidth="1"/>
    <col min="5" max="5" width="7.375" style="165" customWidth="1"/>
    <col min="6" max="7" width="11.625" style="165" customWidth="1"/>
    <col min="8" max="8" width="8.25390625" style="165" customWidth="1"/>
    <col min="9" max="12" width="11.625" style="165" customWidth="1"/>
    <col min="13" max="13" width="21.125" style="165" customWidth="1"/>
    <col min="14" max="16384" width="9.00390625" style="165" customWidth="1"/>
  </cols>
  <sheetData>
    <row r="1" spans="1:13" ht="39.75" customHeight="1">
      <c r="A1" s="340" t="s">
        <v>536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s="336" customFormat="1" ht="21" customHeight="1">
      <c r="A2" s="341" t="s">
        <v>61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s="337" customFormat="1" ht="24" customHeight="1">
      <c r="A3" s="342" t="s">
        <v>537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1:13" s="338" customFormat="1" ht="37.5" customHeight="1">
      <c r="A4" s="170" t="s">
        <v>124</v>
      </c>
      <c r="B4" s="344" t="s">
        <v>538</v>
      </c>
      <c r="C4" s="344" t="s">
        <v>539</v>
      </c>
      <c r="D4" s="345" t="s">
        <v>540</v>
      </c>
      <c r="E4" s="344" t="s">
        <v>541</v>
      </c>
      <c r="F4" s="169" t="s">
        <v>542</v>
      </c>
      <c r="G4" s="169"/>
      <c r="H4" s="344" t="s">
        <v>543</v>
      </c>
      <c r="I4" s="359" t="s">
        <v>97</v>
      </c>
      <c r="J4" s="360"/>
      <c r="K4" s="359" t="s">
        <v>98</v>
      </c>
      <c r="L4" s="360"/>
      <c r="M4" s="345" t="s">
        <v>544</v>
      </c>
    </row>
    <row r="5" spans="1:13" s="338" customFormat="1" ht="37.5" customHeight="1">
      <c r="A5" s="170"/>
      <c r="B5" s="346"/>
      <c r="C5" s="346"/>
      <c r="D5" s="347"/>
      <c r="E5" s="347"/>
      <c r="F5" s="169" t="s">
        <v>545</v>
      </c>
      <c r="G5" s="170" t="s">
        <v>546</v>
      </c>
      <c r="H5" s="346"/>
      <c r="I5" s="169" t="s">
        <v>545</v>
      </c>
      <c r="J5" s="170" t="s">
        <v>546</v>
      </c>
      <c r="K5" s="169" t="s">
        <v>545</v>
      </c>
      <c r="L5" s="170" t="s">
        <v>546</v>
      </c>
      <c r="M5" s="347"/>
    </row>
    <row r="6" spans="1:13" s="339" customFormat="1" ht="24" customHeight="1">
      <c r="A6" s="348"/>
      <c r="B6" s="291" t="s">
        <v>134</v>
      </c>
      <c r="C6" s="291" t="s">
        <v>135</v>
      </c>
      <c r="D6" s="291" t="s">
        <v>136</v>
      </c>
      <c r="E6" s="291" t="s">
        <v>137</v>
      </c>
      <c r="F6" s="291" t="s">
        <v>138</v>
      </c>
      <c r="G6" s="291" t="s">
        <v>139</v>
      </c>
      <c r="H6" s="291" t="s">
        <v>140</v>
      </c>
      <c r="I6" s="291" t="s">
        <v>141</v>
      </c>
      <c r="J6" s="291" t="s">
        <v>142</v>
      </c>
      <c r="K6" s="291" t="s">
        <v>143</v>
      </c>
      <c r="L6" s="291" t="s">
        <v>164</v>
      </c>
      <c r="M6" s="361" t="s">
        <v>165</v>
      </c>
    </row>
    <row r="7" spans="1:13" ht="24" customHeight="1">
      <c r="A7" s="349">
        <v>1</v>
      </c>
      <c r="B7" s="350"/>
      <c r="C7" s="350"/>
      <c r="D7" s="351"/>
      <c r="E7" s="351"/>
      <c r="F7" s="351"/>
      <c r="G7" s="352"/>
      <c r="H7" s="351"/>
      <c r="I7" s="351"/>
      <c r="J7" s="351"/>
      <c r="K7" s="351"/>
      <c r="L7" s="351"/>
      <c r="M7" s="352"/>
    </row>
    <row r="8" spans="1:13" ht="24" customHeight="1">
      <c r="A8" s="349">
        <v>2</v>
      </c>
      <c r="B8" s="350"/>
      <c r="C8" s="350"/>
      <c r="D8" s="351"/>
      <c r="E8" s="351"/>
      <c r="F8" s="351"/>
      <c r="G8" s="352"/>
      <c r="H8" s="351"/>
      <c r="I8" s="351"/>
      <c r="J8" s="351"/>
      <c r="K8" s="351"/>
      <c r="L8" s="351"/>
      <c r="M8" s="352"/>
    </row>
    <row r="9" spans="1:13" ht="24" customHeight="1">
      <c r="A9" s="349">
        <v>3</v>
      </c>
      <c r="B9" s="350"/>
      <c r="C9" s="350"/>
      <c r="D9" s="351"/>
      <c r="E9" s="351"/>
      <c r="F9" s="351"/>
      <c r="G9" s="352"/>
      <c r="H9" s="351"/>
      <c r="I9" s="351"/>
      <c r="J9" s="351"/>
      <c r="K9" s="351"/>
      <c r="L9" s="351"/>
      <c r="M9" s="352"/>
    </row>
    <row r="10" spans="1:13" ht="24" customHeight="1">
      <c r="A10" s="349">
        <v>4</v>
      </c>
      <c r="B10" s="350"/>
      <c r="C10" s="350"/>
      <c r="D10" s="351"/>
      <c r="E10" s="351"/>
      <c r="F10" s="351"/>
      <c r="G10" s="352"/>
      <c r="H10" s="351"/>
      <c r="I10" s="351"/>
      <c r="J10" s="351"/>
      <c r="K10" s="351"/>
      <c r="L10" s="351"/>
      <c r="M10" s="352"/>
    </row>
    <row r="11" spans="1:13" ht="24" customHeight="1">
      <c r="A11" s="349">
        <v>5</v>
      </c>
      <c r="B11" s="350"/>
      <c r="C11" s="350"/>
      <c r="D11" s="351"/>
      <c r="E11" s="351"/>
      <c r="F11" s="351"/>
      <c r="G11" s="352"/>
      <c r="H11" s="351"/>
      <c r="I11" s="351"/>
      <c r="J11" s="351"/>
      <c r="K11" s="351"/>
      <c r="L11" s="351"/>
      <c r="M11" s="352"/>
    </row>
    <row r="12" spans="1:13" ht="24" customHeight="1">
      <c r="A12" s="349">
        <v>6</v>
      </c>
      <c r="B12" s="350"/>
      <c r="C12" s="350"/>
      <c r="D12" s="351"/>
      <c r="E12" s="351"/>
      <c r="F12" s="351"/>
      <c r="G12" s="352"/>
      <c r="H12" s="351"/>
      <c r="I12" s="351"/>
      <c r="J12" s="351"/>
      <c r="K12" s="351"/>
      <c r="L12" s="351"/>
      <c r="M12" s="352"/>
    </row>
    <row r="13" spans="1:13" ht="24" customHeight="1">
      <c r="A13" s="349">
        <v>7</v>
      </c>
      <c r="B13" s="350"/>
      <c r="C13" s="350"/>
      <c r="D13" s="351"/>
      <c r="E13" s="351"/>
      <c r="F13" s="351"/>
      <c r="G13" s="352"/>
      <c r="H13" s="351"/>
      <c r="I13" s="351"/>
      <c r="J13" s="351"/>
      <c r="K13" s="351"/>
      <c r="L13" s="351"/>
      <c r="M13" s="352"/>
    </row>
    <row r="14" spans="1:13" ht="24" customHeight="1">
      <c r="A14" s="349">
        <v>8</v>
      </c>
      <c r="B14" s="350"/>
      <c r="C14" s="350"/>
      <c r="D14" s="351"/>
      <c r="E14" s="351"/>
      <c r="F14" s="351"/>
      <c r="G14" s="352"/>
      <c r="H14" s="351"/>
      <c r="I14" s="351"/>
      <c r="J14" s="351"/>
      <c r="K14" s="351"/>
      <c r="L14" s="351"/>
      <c r="M14" s="352"/>
    </row>
    <row r="15" spans="1:13" ht="24" customHeight="1">
      <c r="A15" s="349">
        <v>9</v>
      </c>
      <c r="B15" s="350"/>
      <c r="C15" s="350"/>
      <c r="D15" s="351"/>
      <c r="E15" s="351"/>
      <c r="F15" s="351"/>
      <c r="G15" s="352"/>
      <c r="H15" s="351"/>
      <c r="I15" s="351"/>
      <c r="J15" s="351"/>
      <c r="K15" s="351"/>
      <c r="L15" s="351"/>
      <c r="M15" s="352"/>
    </row>
    <row r="16" spans="1:13" ht="24" customHeight="1">
      <c r="A16" s="353" t="s">
        <v>117</v>
      </c>
      <c r="B16" s="354"/>
      <c r="C16" s="317" t="s">
        <v>144</v>
      </c>
      <c r="D16" s="317" t="s">
        <v>144</v>
      </c>
      <c r="E16" s="317" t="s">
        <v>144</v>
      </c>
      <c r="F16" s="351"/>
      <c r="G16" s="352"/>
      <c r="H16" s="351"/>
      <c r="I16" s="351"/>
      <c r="J16" s="351"/>
      <c r="K16" s="351"/>
      <c r="L16" s="362"/>
      <c r="M16" s="317" t="s">
        <v>144</v>
      </c>
    </row>
    <row r="17" spans="1:13" ht="70.5" customHeight="1">
      <c r="A17" s="355" t="s">
        <v>470</v>
      </c>
      <c r="B17" s="356"/>
      <c r="C17" s="356"/>
      <c r="D17" s="356"/>
      <c r="E17" s="356"/>
      <c r="F17" s="356"/>
      <c r="G17" s="356"/>
      <c r="H17" s="356"/>
      <c r="I17" s="363" t="s">
        <v>122</v>
      </c>
      <c r="J17" s="363"/>
      <c r="K17" s="363"/>
      <c r="L17" s="363"/>
      <c r="M17" s="363"/>
    </row>
    <row r="18" spans="1:13" ht="14.25">
      <c r="A18" s="357" t="s">
        <v>517</v>
      </c>
      <c r="B18" s="358"/>
      <c r="C18" s="358"/>
      <c r="D18" s="358"/>
      <c r="E18" s="358"/>
      <c r="F18" s="358"/>
      <c r="G18" s="358"/>
      <c r="H18" s="358"/>
      <c r="I18" s="363"/>
      <c r="J18" s="363"/>
      <c r="K18" s="363"/>
      <c r="L18" s="363"/>
      <c r="M18" s="363"/>
    </row>
  </sheetData>
  <sheetProtection/>
  <mergeCells count="17">
    <mergeCell ref="A1:M1"/>
    <mergeCell ref="A2:M2"/>
    <mergeCell ref="A3:M3"/>
    <mergeCell ref="F4:G4"/>
    <mergeCell ref="I4:J4"/>
    <mergeCell ref="K4:L4"/>
    <mergeCell ref="A16:B16"/>
    <mergeCell ref="A17:H17"/>
    <mergeCell ref="A18:H18"/>
    <mergeCell ref="A4:A5"/>
    <mergeCell ref="B4:B5"/>
    <mergeCell ref="C4:C5"/>
    <mergeCell ref="D4:D5"/>
    <mergeCell ref="E4:E5"/>
    <mergeCell ref="H4:H5"/>
    <mergeCell ref="M4:M5"/>
    <mergeCell ref="I17:M18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O19"/>
  <sheetViews>
    <sheetView zoomScale="80" zoomScaleNormal="80" workbookViewId="0" topLeftCell="A1">
      <selection activeCell="S13" sqref="S13"/>
    </sheetView>
  </sheetViews>
  <sheetFormatPr defaultColWidth="8.875" defaultRowHeight="14.25"/>
  <cols>
    <col min="1" max="1" width="4.125" style="0" customWidth="1"/>
    <col min="2" max="2" width="14.50390625" style="80" customWidth="1"/>
    <col min="3" max="3" width="10.375" style="0" customWidth="1"/>
    <col min="4" max="4" width="12.375" style="83" customWidth="1"/>
    <col min="5" max="5" width="10.75390625" style="83" customWidth="1"/>
    <col min="6" max="6" width="11.375" style="83" customWidth="1"/>
    <col min="7" max="7" width="10.625" style="83" customWidth="1"/>
    <col min="8" max="8" width="7.00390625" style="83" customWidth="1"/>
    <col min="9" max="9" width="9.625" style="83" customWidth="1"/>
    <col min="10" max="10" width="7.125" style="83" customWidth="1"/>
    <col min="11" max="11" width="8.375" style="83" customWidth="1"/>
    <col min="12" max="12" width="8.125" style="83" customWidth="1"/>
    <col min="13" max="13" width="10.875" style="0" customWidth="1"/>
    <col min="14" max="14" width="8.625" style="0" customWidth="1"/>
    <col min="15" max="15" width="14.375" style="0" customWidth="1"/>
  </cols>
  <sheetData>
    <row r="1" spans="1:15" ht="39" customHeight="1">
      <c r="A1" s="326" t="s">
        <v>48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5" s="12" customFormat="1" ht="15.75" customHeight="1">
      <c r="A2" s="15" t="s">
        <v>47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2" customFormat="1" ht="24" customHeight="1">
      <c r="A3" s="243" t="str">
        <f>'货币资金'!A3</f>
        <v>台前县打渔陈镇周庄村 </v>
      </c>
      <c r="B3" s="243"/>
      <c r="C3" s="243"/>
      <c r="D3" s="243"/>
      <c r="E3" s="84"/>
      <c r="F3" s="85" t="s">
        <v>547</v>
      </c>
      <c r="G3" s="85"/>
      <c r="H3" s="85"/>
      <c r="I3" s="85"/>
      <c r="J3" s="85"/>
      <c r="K3" s="85"/>
      <c r="L3" s="84"/>
      <c r="M3" s="84"/>
      <c r="N3" s="84"/>
      <c r="O3" s="261" t="s">
        <v>96</v>
      </c>
    </row>
    <row r="4" spans="1:15" s="12" customFormat="1" ht="20.25" customHeight="1">
      <c r="A4" s="191" t="s">
        <v>124</v>
      </c>
      <c r="B4" s="191" t="s">
        <v>500</v>
      </c>
      <c r="C4" s="191" t="s">
        <v>501</v>
      </c>
      <c r="D4" s="327" t="s">
        <v>502</v>
      </c>
      <c r="E4" s="328" t="s">
        <v>503</v>
      </c>
      <c r="F4" s="328" t="s">
        <v>548</v>
      </c>
      <c r="G4" s="327" t="s">
        <v>151</v>
      </c>
      <c r="H4" s="327" t="s">
        <v>97</v>
      </c>
      <c r="I4" s="327"/>
      <c r="J4" s="327"/>
      <c r="K4" s="327" t="s">
        <v>128</v>
      </c>
      <c r="L4" s="327"/>
      <c r="M4" s="328" t="s">
        <v>98</v>
      </c>
      <c r="N4" s="328" t="s">
        <v>129</v>
      </c>
      <c r="O4" s="328" t="s">
        <v>549</v>
      </c>
    </row>
    <row r="5" spans="1:15" ht="36.75" customHeight="1">
      <c r="A5" s="191"/>
      <c r="B5" s="191"/>
      <c r="C5" s="191"/>
      <c r="D5" s="327"/>
      <c r="E5" s="328"/>
      <c r="F5" s="328"/>
      <c r="G5" s="327"/>
      <c r="H5" s="250" t="s">
        <v>117</v>
      </c>
      <c r="I5" s="250" t="s">
        <v>504</v>
      </c>
      <c r="J5" s="250" t="s">
        <v>505</v>
      </c>
      <c r="K5" s="191" t="s">
        <v>131</v>
      </c>
      <c r="L5" s="191" t="s">
        <v>132</v>
      </c>
      <c r="M5" s="332"/>
      <c r="N5" s="328"/>
      <c r="O5" s="328"/>
    </row>
    <row r="6" spans="1:15" ht="16.5" customHeight="1">
      <c r="A6" s="172"/>
      <c r="B6" s="174" t="s">
        <v>134</v>
      </c>
      <c r="C6" s="174" t="s">
        <v>135</v>
      </c>
      <c r="D6" s="174" t="s">
        <v>136</v>
      </c>
      <c r="E6" s="174" t="s">
        <v>137</v>
      </c>
      <c r="F6" s="174" t="s">
        <v>138</v>
      </c>
      <c r="G6" s="174" t="s">
        <v>139</v>
      </c>
      <c r="H6" s="174" t="s">
        <v>140</v>
      </c>
      <c r="I6" s="174" t="s">
        <v>141</v>
      </c>
      <c r="J6" s="174" t="s">
        <v>142</v>
      </c>
      <c r="K6" s="174" t="s">
        <v>143</v>
      </c>
      <c r="L6" s="174" t="s">
        <v>164</v>
      </c>
      <c r="M6" s="174" t="s">
        <v>165</v>
      </c>
      <c r="N6" s="174" t="s">
        <v>166</v>
      </c>
      <c r="O6" s="174" t="s">
        <v>167</v>
      </c>
    </row>
    <row r="7" spans="1:15" ht="30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257"/>
      <c r="O7" s="329"/>
    </row>
    <row r="8" spans="1:15" ht="30" customHeight="1">
      <c r="A8" s="253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257"/>
      <c r="O8" s="329"/>
    </row>
    <row r="9" spans="1:15" s="119" customFormat="1" ht="30" customHeight="1">
      <c r="A9" s="253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257"/>
      <c r="O9" s="329"/>
    </row>
    <row r="10" spans="1:15" ht="30" customHeight="1">
      <c r="A10" s="253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257"/>
      <c r="O10" s="329"/>
    </row>
    <row r="11" spans="1:15" ht="30" customHeight="1">
      <c r="A11" s="253" t="s">
        <v>310</v>
      </c>
      <c r="B11" s="256"/>
      <c r="C11" s="91"/>
      <c r="D11" s="257"/>
      <c r="E11" s="257"/>
      <c r="F11" s="257"/>
      <c r="G11" s="257"/>
      <c r="H11" s="257"/>
      <c r="I11" s="257"/>
      <c r="J11" s="257"/>
      <c r="K11" s="257"/>
      <c r="L11" s="257"/>
      <c r="M11" s="91"/>
      <c r="N11" s="257"/>
      <c r="O11" s="257"/>
    </row>
    <row r="12" spans="1:15" ht="30" customHeight="1">
      <c r="A12" s="253" t="s">
        <v>315</v>
      </c>
      <c r="B12" s="256"/>
      <c r="C12" s="91"/>
      <c r="D12" s="257"/>
      <c r="E12" s="257"/>
      <c r="F12" s="257"/>
      <c r="G12" s="257"/>
      <c r="H12" s="257"/>
      <c r="I12" s="257"/>
      <c r="J12" s="257"/>
      <c r="K12" s="257"/>
      <c r="L12" s="257"/>
      <c r="M12" s="91"/>
      <c r="N12" s="257"/>
      <c r="O12" s="257"/>
    </row>
    <row r="13" spans="1:15" ht="30" customHeight="1">
      <c r="A13" s="253" t="s">
        <v>321</v>
      </c>
      <c r="B13" s="256"/>
      <c r="C13" s="91"/>
      <c r="D13" s="257"/>
      <c r="E13" s="257"/>
      <c r="F13" s="257"/>
      <c r="G13" s="257"/>
      <c r="H13" s="257"/>
      <c r="I13" s="257"/>
      <c r="J13" s="257"/>
      <c r="K13" s="257"/>
      <c r="L13" s="257"/>
      <c r="M13" s="91"/>
      <c r="N13" s="257"/>
      <c r="O13" s="257"/>
    </row>
    <row r="14" spans="1:15" ht="30" customHeight="1">
      <c r="A14" s="253" t="s">
        <v>326</v>
      </c>
      <c r="B14" s="256"/>
      <c r="C14" s="91"/>
      <c r="D14" s="257"/>
      <c r="E14" s="257"/>
      <c r="F14" s="257"/>
      <c r="G14" s="257"/>
      <c r="H14" s="257"/>
      <c r="I14" s="257"/>
      <c r="J14" s="257"/>
      <c r="K14" s="257"/>
      <c r="L14" s="257"/>
      <c r="M14" s="333"/>
      <c r="N14" s="257"/>
      <c r="O14" s="257"/>
    </row>
    <row r="15" spans="1:15" ht="30" customHeight="1">
      <c r="A15" s="253" t="s">
        <v>332</v>
      </c>
      <c r="B15" s="256"/>
      <c r="C15" s="91"/>
      <c r="D15" s="257"/>
      <c r="E15" s="257"/>
      <c r="F15" s="257"/>
      <c r="G15" s="257"/>
      <c r="H15" s="257"/>
      <c r="I15" s="257"/>
      <c r="J15" s="257"/>
      <c r="K15" s="257"/>
      <c r="L15" s="257"/>
      <c r="M15" s="333"/>
      <c r="N15" s="257"/>
      <c r="O15" s="257"/>
    </row>
    <row r="16" spans="1:15" ht="36" customHeight="1">
      <c r="A16" s="330" t="s">
        <v>117</v>
      </c>
      <c r="B16" s="330"/>
      <c r="C16" s="292" t="s">
        <v>144</v>
      </c>
      <c r="D16" s="292" t="s">
        <v>144</v>
      </c>
      <c r="E16" s="292" t="s">
        <v>144</v>
      </c>
      <c r="F16" s="292" t="s">
        <v>144</v>
      </c>
      <c r="G16" s="292" t="s">
        <v>144</v>
      </c>
      <c r="H16" s="281">
        <f>SUM(H7:H15)</f>
        <v>0</v>
      </c>
      <c r="I16" s="257"/>
      <c r="J16" s="281">
        <f>SUM(J7:J15)</f>
        <v>0</v>
      </c>
      <c r="K16" s="257"/>
      <c r="L16" s="257"/>
      <c r="M16" s="281">
        <f>SUM(M7:M15)</f>
        <v>0</v>
      </c>
      <c r="N16" s="292" t="s">
        <v>144</v>
      </c>
      <c r="O16" s="292" t="s">
        <v>144</v>
      </c>
    </row>
    <row r="17" spans="1:15" ht="27" customHeight="1">
      <c r="A17" s="331" t="s">
        <v>470</v>
      </c>
      <c r="B17" s="152"/>
      <c r="C17" s="152"/>
      <c r="D17" s="152"/>
      <c r="E17" s="152"/>
      <c r="F17" s="152"/>
      <c r="G17" s="152"/>
      <c r="H17" s="152"/>
      <c r="I17" s="152"/>
      <c r="J17" s="153"/>
      <c r="K17" s="334" t="s">
        <v>122</v>
      </c>
      <c r="L17" s="334"/>
      <c r="M17" s="334"/>
      <c r="N17" s="334"/>
      <c r="O17" s="334"/>
    </row>
    <row r="18" spans="1:15" ht="27" customHeight="1">
      <c r="A18" s="259" t="s">
        <v>517</v>
      </c>
      <c r="B18" s="260"/>
      <c r="C18" s="260"/>
      <c r="D18" s="260"/>
      <c r="E18" s="260"/>
      <c r="F18" s="260"/>
      <c r="G18" s="260"/>
      <c r="H18" s="260"/>
      <c r="I18" s="260"/>
      <c r="J18" s="275"/>
      <c r="K18" s="335"/>
      <c r="L18" s="335"/>
      <c r="M18" s="335"/>
      <c r="N18" s="335"/>
      <c r="O18" s="335"/>
    </row>
    <row r="19" ht="18.75" customHeight="1">
      <c r="B19" s="83"/>
    </row>
  </sheetData>
  <sheetProtection/>
  <mergeCells count="20">
    <mergeCell ref="A1:O1"/>
    <mergeCell ref="A2:O2"/>
    <mergeCell ref="A3:D3"/>
    <mergeCell ref="F3:K3"/>
    <mergeCell ref="H4:J4"/>
    <mergeCell ref="K4:L4"/>
    <mergeCell ref="A16:B16"/>
    <mergeCell ref="A17:J17"/>
    <mergeCell ref="A18:J18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K17:O18"/>
  </mergeCells>
  <printOptions/>
  <pageMargins left="0.39" right="0.39" top="0.75" bottom="0.39" header="0.31" footer="0.31"/>
  <pageSetup fitToHeight="0" fitToWidth="1" horizontalDpi="600" verticalDpi="600" orientation="landscape" paperSize="9" scale="88"/>
  <rowBreaks count="1" manualBreakCount="1">
    <brk id="1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H23"/>
  <sheetViews>
    <sheetView zoomScale="80" zoomScaleNormal="80" workbookViewId="0" topLeftCell="A1">
      <selection activeCell="H20" sqref="H20"/>
    </sheetView>
  </sheetViews>
  <sheetFormatPr defaultColWidth="8.875" defaultRowHeight="14.25"/>
  <cols>
    <col min="1" max="1" width="30.625" style="0" customWidth="1"/>
    <col min="2" max="2" width="5.75390625" style="80" customWidth="1"/>
    <col min="3" max="3" width="17.125" style="0" customWidth="1"/>
    <col min="4" max="4" width="19.00390625" style="0" customWidth="1"/>
    <col min="5" max="5" width="17.375" style="0" customWidth="1"/>
    <col min="6" max="6" width="18.875" style="0" customWidth="1"/>
    <col min="7" max="7" width="21.50390625" style="0" customWidth="1"/>
    <col min="8" max="8" width="14.25390625" style="0" customWidth="1"/>
  </cols>
  <sheetData>
    <row r="1" spans="1:7" ht="30.75" customHeight="1">
      <c r="A1" s="286" t="s">
        <v>65</v>
      </c>
      <c r="B1" s="286"/>
      <c r="C1" s="305"/>
      <c r="D1" s="305"/>
      <c r="E1" s="305"/>
      <c r="F1" s="305"/>
      <c r="G1" s="305"/>
    </row>
    <row r="2" spans="1:7" s="11" customFormat="1" ht="18" customHeight="1">
      <c r="A2" s="15" t="s">
        <v>64</v>
      </c>
      <c r="B2" s="15"/>
      <c r="C2" s="15"/>
      <c r="D2" s="15"/>
      <c r="E2" s="15"/>
      <c r="F2" s="15"/>
      <c r="G2" s="15"/>
    </row>
    <row r="3" spans="1:7" ht="18.75" customHeight="1">
      <c r="A3" s="84" t="str">
        <f>'货币资金'!A3</f>
        <v>台前县打渔陈镇周庄村 </v>
      </c>
      <c r="B3" s="84"/>
      <c r="C3" s="84"/>
      <c r="D3" s="85" t="s">
        <v>550</v>
      </c>
      <c r="E3" s="85"/>
      <c r="F3" s="84"/>
      <c r="G3" s="306" t="s">
        <v>96</v>
      </c>
    </row>
    <row r="4" spans="1:8" s="12" customFormat="1" ht="19.5" customHeight="1">
      <c r="A4" s="191" t="s">
        <v>551</v>
      </c>
      <c r="B4" s="245" t="s">
        <v>552</v>
      </c>
      <c r="C4" s="245" t="s">
        <v>97</v>
      </c>
      <c r="D4" s="263" t="s">
        <v>128</v>
      </c>
      <c r="E4" s="264"/>
      <c r="F4" s="245" t="s">
        <v>98</v>
      </c>
      <c r="G4" s="191" t="s">
        <v>129</v>
      </c>
      <c r="H4" s="307" t="s">
        <v>236</v>
      </c>
    </row>
    <row r="5" spans="1:8" s="12" customFormat="1" ht="18.75" customHeight="1">
      <c r="A5" s="245"/>
      <c r="B5" s="248"/>
      <c r="C5" s="248"/>
      <c r="D5" s="245" t="s">
        <v>131</v>
      </c>
      <c r="E5" s="267" t="s">
        <v>132</v>
      </c>
      <c r="F5" s="248"/>
      <c r="G5" s="245"/>
      <c r="H5" s="307"/>
    </row>
    <row r="6" spans="1:8" s="284" customFormat="1" ht="18" customHeight="1">
      <c r="A6" s="308"/>
      <c r="B6" s="309"/>
      <c r="C6" s="291" t="s">
        <v>134</v>
      </c>
      <c r="D6" s="291" t="s">
        <v>135</v>
      </c>
      <c r="E6" s="291" t="s">
        <v>136</v>
      </c>
      <c r="F6" s="291" t="s">
        <v>137</v>
      </c>
      <c r="G6" s="291" t="s">
        <v>138</v>
      </c>
      <c r="H6" s="291" t="s">
        <v>139</v>
      </c>
    </row>
    <row r="7" spans="1:8" ht="22.5" customHeight="1">
      <c r="A7" s="18" t="s">
        <v>553</v>
      </c>
      <c r="B7" s="175">
        <v>1</v>
      </c>
      <c r="C7" s="293"/>
      <c r="D7" s="293"/>
      <c r="E7" s="293"/>
      <c r="F7" s="293"/>
      <c r="G7" s="18"/>
      <c r="H7" s="310"/>
    </row>
    <row r="8" spans="1:8" ht="22.5" customHeight="1">
      <c r="A8" s="18" t="s">
        <v>554</v>
      </c>
      <c r="B8" s="175">
        <v>2</v>
      </c>
      <c r="C8" s="293"/>
      <c r="D8" s="293"/>
      <c r="E8" s="293"/>
      <c r="F8" s="293"/>
      <c r="G8" s="18"/>
      <c r="H8" s="310"/>
    </row>
    <row r="9" spans="1:8" ht="22.5" customHeight="1">
      <c r="A9" s="18" t="s">
        <v>555</v>
      </c>
      <c r="B9" s="175">
        <v>3</v>
      </c>
      <c r="C9" s="293"/>
      <c r="D9" s="293"/>
      <c r="E9" s="293"/>
      <c r="F9" s="293"/>
      <c r="G9" s="18"/>
      <c r="H9" s="310"/>
    </row>
    <row r="10" spans="1:8" ht="22.5" customHeight="1">
      <c r="A10" s="18" t="s">
        <v>556</v>
      </c>
      <c r="B10" s="175">
        <v>4</v>
      </c>
      <c r="C10" s="311"/>
      <c r="D10" s="311"/>
      <c r="E10" s="311"/>
      <c r="F10" s="311"/>
      <c r="G10" s="18"/>
      <c r="H10" s="310"/>
    </row>
    <row r="11" spans="1:8" ht="22.5" customHeight="1">
      <c r="A11" s="18" t="s">
        <v>557</v>
      </c>
      <c r="B11" s="175">
        <v>5</v>
      </c>
      <c r="C11" s="311">
        <f>SUM(C12:C18)</f>
        <v>7010.17</v>
      </c>
      <c r="D11" s="311">
        <f>SUM(D12:D18)</f>
        <v>18182391.85</v>
      </c>
      <c r="E11" s="311"/>
      <c r="F11" s="311">
        <f>C11+D11-E11</f>
        <v>18189402.020000003</v>
      </c>
      <c r="G11" s="18"/>
      <c r="H11" s="310">
        <v>18152382.5</v>
      </c>
    </row>
    <row r="12" spans="1:8" ht="22.5" customHeight="1">
      <c r="A12" s="21" t="s">
        <v>558</v>
      </c>
      <c r="B12" s="175">
        <v>6</v>
      </c>
      <c r="C12" s="311"/>
      <c r="D12" s="311"/>
      <c r="E12" s="311"/>
      <c r="F12" s="311"/>
      <c r="G12" s="18"/>
      <c r="H12" s="310"/>
    </row>
    <row r="13" spans="1:8" ht="22.5" customHeight="1">
      <c r="A13" s="18" t="s">
        <v>559</v>
      </c>
      <c r="B13" s="175">
        <v>7</v>
      </c>
      <c r="C13" s="311"/>
      <c r="D13" s="311"/>
      <c r="E13" s="311"/>
      <c r="F13" s="311"/>
      <c r="G13" s="18"/>
      <c r="H13" s="310"/>
    </row>
    <row r="14" spans="1:8" ht="22.5" customHeight="1">
      <c r="A14" s="18" t="s">
        <v>560</v>
      </c>
      <c r="B14" s="175">
        <v>8</v>
      </c>
      <c r="C14" s="311"/>
      <c r="D14" s="311"/>
      <c r="E14" s="311"/>
      <c r="F14" s="311"/>
      <c r="G14" s="18"/>
      <c r="H14" s="310"/>
    </row>
    <row r="15" spans="1:8" ht="22.5" customHeight="1">
      <c r="A15" s="18" t="s">
        <v>561</v>
      </c>
      <c r="B15" s="175">
        <v>9</v>
      </c>
      <c r="C15" s="311"/>
      <c r="D15" s="311"/>
      <c r="E15" s="311"/>
      <c r="F15" s="311"/>
      <c r="G15" s="18"/>
      <c r="H15" s="310"/>
    </row>
    <row r="16" spans="1:8" ht="22.5" customHeight="1">
      <c r="A16" s="18" t="s">
        <v>562</v>
      </c>
      <c r="B16" s="175">
        <v>10</v>
      </c>
      <c r="C16" s="311"/>
      <c r="D16" s="311"/>
      <c r="E16" s="311"/>
      <c r="F16" s="311"/>
      <c r="G16" s="18"/>
      <c r="H16" s="310"/>
    </row>
    <row r="17" spans="1:8" ht="22.5" customHeight="1">
      <c r="A17" s="18" t="s">
        <v>563</v>
      </c>
      <c r="B17" s="175">
        <v>11</v>
      </c>
      <c r="C17" s="311"/>
      <c r="D17" s="311"/>
      <c r="E17" s="311"/>
      <c r="F17" s="311"/>
      <c r="G17" s="18"/>
      <c r="H17" s="310"/>
    </row>
    <row r="18" spans="1:8" ht="22.5" customHeight="1">
      <c r="A18" s="18" t="s">
        <v>564</v>
      </c>
      <c r="B18" s="175">
        <v>12</v>
      </c>
      <c r="C18" s="311">
        <f>'货币资金'!D14</f>
        <v>7010.17</v>
      </c>
      <c r="D18" s="311">
        <f>'经营性固定资产（经营性固定资产）'!W16+'固定资产（非经营性固定资产）'!T54-'短期借款1'!M16+'长期投资1'!O15</f>
        <v>18182391.85</v>
      </c>
      <c r="E18" s="311"/>
      <c r="F18" s="311">
        <f>C18+D18-E18</f>
        <v>18189402.020000003</v>
      </c>
      <c r="G18" s="18"/>
      <c r="H18" s="310">
        <v>18152382.5</v>
      </c>
    </row>
    <row r="19" spans="1:8" ht="22.5" customHeight="1">
      <c r="A19" s="18" t="s">
        <v>565</v>
      </c>
      <c r="B19" s="175">
        <v>13</v>
      </c>
      <c r="C19" s="312"/>
      <c r="D19" s="312"/>
      <c r="E19" s="312"/>
      <c r="F19" s="311"/>
      <c r="G19" s="304"/>
      <c r="H19" s="310"/>
    </row>
    <row r="20" spans="1:8" s="79" customFormat="1" ht="22.5" customHeight="1">
      <c r="A20" s="313" t="s">
        <v>228</v>
      </c>
      <c r="B20" s="314">
        <v>14</v>
      </c>
      <c r="C20" s="315">
        <f>C7+C11+C19</f>
        <v>7010.17</v>
      </c>
      <c r="D20" s="315">
        <f>D7+D11+D19</f>
        <v>18182391.85</v>
      </c>
      <c r="E20" s="315"/>
      <c r="F20" s="316">
        <f>C20+D20-E20</f>
        <v>18189402.020000003</v>
      </c>
      <c r="G20" s="317" t="s">
        <v>144</v>
      </c>
      <c r="H20" s="317">
        <v>18152382.5</v>
      </c>
    </row>
    <row r="21" spans="1:8" ht="21" customHeight="1">
      <c r="A21" s="318" t="s">
        <v>566</v>
      </c>
      <c r="B21" s="319"/>
      <c r="C21" s="319"/>
      <c r="D21" s="319"/>
      <c r="E21" s="320" t="s">
        <v>122</v>
      </c>
      <c r="F21" s="274"/>
      <c r="G21" s="274"/>
      <c r="H21" s="321"/>
    </row>
    <row r="22" spans="1:8" ht="21" customHeight="1">
      <c r="A22" s="322" t="s">
        <v>146</v>
      </c>
      <c r="B22" s="323"/>
      <c r="C22" s="323"/>
      <c r="D22" s="323"/>
      <c r="E22" s="324"/>
      <c r="F22" s="276"/>
      <c r="G22" s="276"/>
      <c r="H22" s="325"/>
    </row>
    <row r="23" ht="14.25">
      <c r="A23" t="s">
        <v>567</v>
      </c>
    </row>
  </sheetData>
  <sheetProtection/>
  <mergeCells count="13">
    <mergeCell ref="A1:G1"/>
    <mergeCell ref="A2:G2"/>
    <mergeCell ref="D3:E3"/>
    <mergeCell ref="D4:E4"/>
    <mergeCell ref="A21:D21"/>
    <mergeCell ref="A22:D22"/>
    <mergeCell ref="A4:A5"/>
    <mergeCell ref="B4:B5"/>
    <mergeCell ref="C4:C5"/>
    <mergeCell ref="F4:F5"/>
    <mergeCell ref="G4:G5"/>
    <mergeCell ref="H4:H5"/>
    <mergeCell ref="E21:H22"/>
  </mergeCells>
  <printOptions/>
  <pageMargins left="0.39" right="0.39" top="0.67" bottom="0.39" header="0.39" footer="0.31"/>
  <pageSetup fitToHeight="0" fitToWidth="1"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19"/>
  <sheetViews>
    <sheetView zoomScaleSheetLayoutView="100" workbookViewId="0" topLeftCell="A1">
      <selection activeCell="K28" sqref="K28"/>
    </sheetView>
  </sheetViews>
  <sheetFormatPr defaultColWidth="8.875" defaultRowHeight="14.25"/>
  <cols>
    <col min="1" max="1" width="3.625" style="119" customWidth="1"/>
    <col min="2" max="2" width="15.125" style="0" customWidth="1"/>
    <col min="3" max="3" width="10.625" style="0" customWidth="1"/>
    <col min="4" max="4" width="11.50390625" style="0" customWidth="1"/>
    <col min="5" max="5" width="14.625" style="0" customWidth="1"/>
    <col min="6" max="6" width="12.75390625" style="0" customWidth="1"/>
    <col min="7" max="7" width="14.625" style="0" customWidth="1"/>
    <col min="8" max="8" width="19.25390625" style="11" customWidth="1"/>
    <col min="9" max="9" width="27.375" style="0" customWidth="1"/>
  </cols>
  <sheetData>
    <row r="1" spans="1:9" ht="31.5" customHeight="1">
      <c r="A1" s="285" t="s">
        <v>68</v>
      </c>
      <c r="B1" s="286"/>
      <c r="C1" s="286"/>
      <c r="D1" s="286"/>
      <c r="E1" s="286"/>
      <c r="F1" s="286"/>
      <c r="G1" s="286"/>
      <c r="H1" s="286"/>
      <c r="I1" s="286"/>
    </row>
    <row r="2" spans="1:9" s="11" customFormat="1" ht="18.75" customHeight="1">
      <c r="A2" s="287" t="s">
        <v>67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288" t="s">
        <v>568</v>
      </c>
      <c r="B3" s="16"/>
      <c r="C3" s="16"/>
      <c r="D3" s="16"/>
      <c r="E3" s="16"/>
      <c r="F3" s="16"/>
      <c r="G3" s="16"/>
      <c r="H3" s="16"/>
      <c r="I3" s="16"/>
    </row>
    <row r="4" spans="1:9" s="80" customFormat="1" ht="31.5" customHeight="1">
      <c r="A4" s="245" t="s">
        <v>124</v>
      </c>
      <c r="B4" s="289" t="s">
        <v>209</v>
      </c>
      <c r="C4" s="289" t="s">
        <v>162</v>
      </c>
      <c r="D4" s="245" t="s">
        <v>569</v>
      </c>
      <c r="E4" s="245" t="s">
        <v>570</v>
      </c>
      <c r="F4" s="245" t="s">
        <v>212</v>
      </c>
      <c r="G4" s="245" t="s">
        <v>213</v>
      </c>
      <c r="H4" s="245" t="s">
        <v>571</v>
      </c>
      <c r="I4" s="245" t="s">
        <v>129</v>
      </c>
    </row>
    <row r="5" spans="1:9" s="284" customFormat="1" ht="24" customHeight="1">
      <c r="A5" s="290"/>
      <c r="B5" s="291" t="s">
        <v>134</v>
      </c>
      <c r="C5" s="291" t="s">
        <v>135</v>
      </c>
      <c r="D5" s="291" t="s">
        <v>136</v>
      </c>
      <c r="E5" s="291" t="s">
        <v>137</v>
      </c>
      <c r="F5" s="291" t="s">
        <v>138</v>
      </c>
      <c r="G5" s="291" t="s">
        <v>139</v>
      </c>
      <c r="H5" s="291" t="s">
        <v>140</v>
      </c>
      <c r="I5" s="291" t="s">
        <v>141</v>
      </c>
    </row>
    <row r="6" spans="1:9" ht="24" customHeight="1">
      <c r="A6" s="292">
        <v>1</v>
      </c>
      <c r="B6" s="177"/>
      <c r="C6" s="179"/>
      <c r="D6" s="179"/>
      <c r="E6" s="179"/>
      <c r="F6" s="179"/>
      <c r="G6" s="179"/>
      <c r="H6" s="293"/>
      <c r="I6" s="179"/>
    </row>
    <row r="7" spans="1:9" ht="24" customHeight="1">
      <c r="A7" s="292">
        <v>2</v>
      </c>
      <c r="B7" s="177"/>
      <c r="C7" s="179"/>
      <c r="D7" s="179"/>
      <c r="E7" s="179"/>
      <c r="F7" s="179"/>
      <c r="G7" s="179"/>
      <c r="H7" s="293"/>
      <c r="I7" s="179"/>
    </row>
    <row r="8" spans="1:9" ht="24" customHeight="1">
      <c r="A8" s="292">
        <v>3</v>
      </c>
      <c r="B8" s="177"/>
      <c r="C8" s="179"/>
      <c r="D8" s="179"/>
      <c r="E8" s="179"/>
      <c r="F8" s="179"/>
      <c r="G8" s="179"/>
      <c r="H8" s="293"/>
      <c r="I8" s="179"/>
    </row>
    <row r="9" spans="1:9" ht="24" customHeight="1">
      <c r="A9" s="292">
        <v>4</v>
      </c>
      <c r="B9" s="177"/>
      <c r="C9" s="179"/>
      <c r="D9" s="179"/>
      <c r="E9" s="179"/>
      <c r="F9" s="179"/>
      <c r="G9" s="179"/>
      <c r="H9" s="293"/>
      <c r="I9" s="179"/>
    </row>
    <row r="10" spans="1:9" ht="24" customHeight="1">
      <c r="A10" s="292">
        <v>5</v>
      </c>
      <c r="B10" s="177"/>
      <c r="C10" s="179"/>
      <c r="D10" s="179"/>
      <c r="E10" s="179"/>
      <c r="F10" s="179"/>
      <c r="G10" s="179"/>
      <c r="H10" s="293"/>
      <c r="I10" s="179"/>
    </row>
    <row r="11" spans="1:9" ht="24" customHeight="1">
      <c r="A11" s="292">
        <v>6</v>
      </c>
      <c r="B11" s="177"/>
      <c r="C11" s="179"/>
      <c r="D11" s="179"/>
      <c r="E11" s="179"/>
      <c r="F11" s="179"/>
      <c r="G11" s="179"/>
      <c r="H11" s="293"/>
      <c r="I11" s="179"/>
    </row>
    <row r="12" spans="1:9" ht="24" customHeight="1">
      <c r="A12" s="292">
        <v>7</v>
      </c>
      <c r="B12" s="177"/>
      <c r="C12" s="179"/>
      <c r="D12" s="179"/>
      <c r="E12" s="179"/>
      <c r="F12" s="179"/>
      <c r="G12" s="179"/>
      <c r="H12" s="293"/>
      <c r="I12" s="179"/>
    </row>
    <row r="13" spans="1:9" ht="24" customHeight="1">
      <c r="A13" s="292">
        <v>8</v>
      </c>
      <c r="B13" s="177"/>
      <c r="C13" s="179"/>
      <c r="D13" s="179"/>
      <c r="E13" s="179"/>
      <c r="F13" s="179"/>
      <c r="G13" s="179"/>
      <c r="H13" s="293"/>
      <c r="I13" s="179"/>
    </row>
    <row r="14" spans="1:9" ht="24" customHeight="1">
      <c r="A14" s="292">
        <v>9</v>
      </c>
      <c r="B14" s="294"/>
      <c r="C14" s="295"/>
      <c r="D14" s="295"/>
      <c r="E14" s="179"/>
      <c r="F14" s="179"/>
      <c r="G14" s="179"/>
      <c r="H14" s="293"/>
      <c r="I14" s="179"/>
    </row>
    <row r="15" spans="1:9" ht="24" customHeight="1">
      <c r="A15" s="292">
        <v>10</v>
      </c>
      <c r="B15" s="296"/>
      <c r="C15" s="297"/>
      <c r="D15" s="297"/>
      <c r="E15" s="298"/>
      <c r="F15" s="298"/>
      <c r="G15" s="298"/>
      <c r="H15" s="299"/>
      <c r="I15" s="298"/>
    </row>
    <row r="16" spans="1:9" ht="24" customHeight="1">
      <c r="A16" s="292">
        <v>11</v>
      </c>
      <c r="B16" s="296"/>
      <c r="C16" s="297"/>
      <c r="D16" s="297"/>
      <c r="E16" s="298"/>
      <c r="F16" s="298"/>
      <c r="G16" s="298"/>
      <c r="H16" s="299"/>
      <c r="I16" s="298"/>
    </row>
    <row r="17" spans="1:9" ht="24" customHeight="1">
      <c r="A17" s="300" t="s">
        <v>228</v>
      </c>
      <c r="B17" s="301"/>
      <c r="C17" s="301"/>
      <c r="D17" s="302"/>
      <c r="E17" s="303" t="s">
        <v>144</v>
      </c>
      <c r="F17" s="303" t="s">
        <v>144</v>
      </c>
      <c r="G17" s="303" t="s">
        <v>144</v>
      </c>
      <c r="H17" s="299">
        <f>SUM(H6:H14)</f>
        <v>0</v>
      </c>
      <c r="I17" s="303" t="s">
        <v>144</v>
      </c>
    </row>
    <row r="18" spans="1:9" ht="31.5" customHeight="1">
      <c r="A18" s="184" t="s">
        <v>152</v>
      </c>
      <c r="B18" s="185"/>
      <c r="C18" s="185"/>
      <c r="D18" s="185"/>
      <c r="E18" s="185"/>
      <c r="F18" s="185"/>
      <c r="G18" s="304" t="s">
        <v>122</v>
      </c>
      <c r="H18" s="304"/>
      <c r="I18" s="304"/>
    </row>
    <row r="19" spans="1:9" ht="24.75" customHeight="1">
      <c r="A19" s="187" t="s">
        <v>146</v>
      </c>
      <c r="B19" s="188"/>
      <c r="C19" s="188"/>
      <c r="D19" s="188"/>
      <c r="E19" s="188"/>
      <c r="F19" s="188"/>
      <c r="G19" s="304"/>
      <c r="H19" s="304"/>
      <c r="I19" s="304"/>
    </row>
  </sheetData>
  <sheetProtection/>
  <mergeCells count="7">
    <mergeCell ref="A1:I1"/>
    <mergeCell ref="A2:I2"/>
    <mergeCell ref="A3:I3"/>
    <mergeCell ref="A17:D17"/>
    <mergeCell ref="A18:F18"/>
    <mergeCell ref="A19:F19"/>
    <mergeCell ref="G18:I19"/>
  </mergeCells>
  <printOptions/>
  <pageMargins left="0.43000000000000005" right="0.43000000000000005" top="0.7900000000000001" bottom="0.43000000000000005" header="0.5" footer="0.5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Q19"/>
  <sheetViews>
    <sheetView zoomScale="80" zoomScaleNormal="80" workbookViewId="0" topLeftCell="A1">
      <selection activeCell="Q5" sqref="Q5:Q6"/>
    </sheetView>
  </sheetViews>
  <sheetFormatPr defaultColWidth="8.875" defaultRowHeight="14.25"/>
  <cols>
    <col min="1" max="1" width="4.125" style="0" customWidth="1"/>
    <col min="2" max="2" width="15.625" style="80" customWidth="1"/>
    <col min="3" max="3" width="10.375" style="0" customWidth="1"/>
    <col min="4" max="4" width="6.625" style="83" customWidth="1"/>
    <col min="5" max="5" width="7.125" style="83" customWidth="1"/>
    <col min="6" max="6" width="6.875" style="83" customWidth="1"/>
    <col min="7" max="7" width="6.625" style="83" customWidth="1"/>
    <col min="8" max="8" width="7.00390625" style="83" customWidth="1"/>
    <col min="9" max="9" width="5.75390625" style="83" customWidth="1"/>
    <col min="10" max="10" width="7.125" style="83" customWidth="1"/>
    <col min="11" max="11" width="6.75390625" style="83" customWidth="1"/>
    <col min="12" max="12" width="6.875" style="83" customWidth="1"/>
    <col min="13" max="13" width="10.875" style="0" customWidth="1"/>
    <col min="14" max="14" width="8.625" style="0" customWidth="1"/>
    <col min="15" max="15" width="8.50390625" style="0" customWidth="1"/>
    <col min="16" max="16" width="10.50390625" style="0" customWidth="1"/>
    <col min="17" max="17" width="12.625" style="0" customWidth="1"/>
  </cols>
  <sheetData>
    <row r="1" spans="1:16" ht="21.75" customHeight="1">
      <c r="A1" s="13" t="s">
        <v>572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7.25" customHeight="1">
      <c r="A2" s="166" t="s">
        <v>573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s="12" customFormat="1" ht="15.75" customHeight="1">
      <c r="A3" s="15" t="s">
        <v>70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12" customFormat="1" ht="24" customHeight="1">
      <c r="A4" s="243" t="str">
        <f>'货币资金'!A3</f>
        <v>台前县打渔陈镇周庄村 </v>
      </c>
      <c r="B4" s="243"/>
      <c r="C4" s="243"/>
      <c r="D4" s="243"/>
      <c r="E4" s="84"/>
      <c r="F4" s="244" t="s">
        <v>550</v>
      </c>
      <c r="G4" s="244"/>
      <c r="H4" s="244"/>
      <c r="I4" s="244"/>
      <c r="J4" s="244"/>
      <c r="K4" s="244"/>
      <c r="L4" s="84"/>
      <c r="M4" s="84"/>
      <c r="N4" s="84"/>
      <c r="O4" s="261" t="s">
        <v>574</v>
      </c>
      <c r="P4" s="261"/>
    </row>
    <row r="5" spans="1:17" s="12" customFormat="1" ht="20.25" customHeight="1">
      <c r="A5" s="191" t="s">
        <v>124</v>
      </c>
      <c r="B5" s="245" t="s">
        <v>575</v>
      </c>
      <c r="C5" s="245" t="s">
        <v>576</v>
      </c>
      <c r="D5" s="246" t="s">
        <v>577</v>
      </c>
      <c r="E5" s="247"/>
      <c r="F5" s="247"/>
      <c r="G5" s="247"/>
      <c r="H5" s="247"/>
      <c r="I5" s="247"/>
      <c r="J5" s="247"/>
      <c r="K5" s="247"/>
      <c r="L5" s="262"/>
      <c r="M5" s="263" t="s">
        <v>578</v>
      </c>
      <c r="N5" s="264"/>
      <c r="O5" s="265"/>
      <c r="P5" s="266" t="s">
        <v>129</v>
      </c>
      <c r="Q5" s="235" t="s">
        <v>236</v>
      </c>
    </row>
    <row r="6" spans="1:17" s="164" customFormat="1" ht="29.25" customHeight="1">
      <c r="A6" s="191"/>
      <c r="B6" s="248"/>
      <c r="C6" s="248"/>
      <c r="D6" s="245" t="s">
        <v>579</v>
      </c>
      <c r="E6" s="191" t="s">
        <v>580</v>
      </c>
      <c r="F6" s="191"/>
      <c r="G6" s="17" t="s">
        <v>581</v>
      </c>
      <c r="H6" s="17"/>
      <c r="I6" s="17"/>
      <c r="J6" s="17"/>
      <c r="K6" s="263" t="s">
        <v>582</v>
      </c>
      <c r="L6" s="265"/>
      <c r="M6" s="245" t="s">
        <v>579</v>
      </c>
      <c r="N6" s="267" t="s">
        <v>583</v>
      </c>
      <c r="O6" s="268"/>
      <c r="P6" s="266"/>
      <c r="Q6" s="235"/>
    </row>
    <row r="7" spans="1:17" ht="36.75" customHeight="1">
      <c r="A7" s="191"/>
      <c r="B7" s="249"/>
      <c r="C7" s="249"/>
      <c r="D7" s="249"/>
      <c r="E7" s="191" t="s">
        <v>579</v>
      </c>
      <c r="F7" s="191" t="s">
        <v>584</v>
      </c>
      <c r="G7" s="250" t="s">
        <v>579</v>
      </c>
      <c r="H7" s="250" t="s">
        <v>585</v>
      </c>
      <c r="I7" s="250" t="s">
        <v>586</v>
      </c>
      <c r="J7" s="250" t="s">
        <v>261</v>
      </c>
      <c r="K7" s="191" t="s">
        <v>579</v>
      </c>
      <c r="L7" s="191" t="s">
        <v>584</v>
      </c>
      <c r="M7" s="249"/>
      <c r="N7" s="191" t="s">
        <v>579</v>
      </c>
      <c r="O7" s="191" t="s">
        <v>584</v>
      </c>
      <c r="P7" s="266"/>
      <c r="Q7" s="236" t="s">
        <v>576</v>
      </c>
    </row>
    <row r="8" spans="1:17" ht="16.5" customHeight="1">
      <c r="A8" s="172"/>
      <c r="B8" s="251"/>
      <c r="C8" s="252" t="s">
        <v>134</v>
      </c>
      <c r="D8" s="252" t="s">
        <v>135</v>
      </c>
      <c r="E8" s="252" t="s">
        <v>136</v>
      </c>
      <c r="F8" s="252" t="s">
        <v>137</v>
      </c>
      <c r="G8" s="252" t="s">
        <v>138</v>
      </c>
      <c r="H8" s="252" t="s">
        <v>139</v>
      </c>
      <c r="I8" s="252" t="s">
        <v>140</v>
      </c>
      <c r="J8" s="252" t="s">
        <v>141</v>
      </c>
      <c r="K8" s="252" t="s">
        <v>142</v>
      </c>
      <c r="L8" s="252" t="s">
        <v>143</v>
      </c>
      <c r="M8" s="252" t="s">
        <v>164</v>
      </c>
      <c r="N8" s="252" t="s">
        <v>165</v>
      </c>
      <c r="O8" s="252" t="s">
        <v>166</v>
      </c>
      <c r="P8" s="269" t="s">
        <v>167</v>
      </c>
      <c r="Q8" s="174" t="s">
        <v>168</v>
      </c>
    </row>
    <row r="9" spans="1:17" ht="30" customHeight="1">
      <c r="A9" s="253"/>
      <c r="B9" s="222" t="s">
        <v>587</v>
      </c>
      <c r="C9" s="90">
        <f>C10+C11+C12+C13+C14+C15+C16</f>
        <v>2818.6499999999996</v>
      </c>
      <c r="D9" s="90">
        <v>9.3</v>
      </c>
      <c r="E9" s="90">
        <v>9.3</v>
      </c>
      <c r="F9" s="254"/>
      <c r="G9" s="254"/>
      <c r="H9" s="220" t="s">
        <v>229</v>
      </c>
      <c r="I9" s="220" t="s">
        <v>229</v>
      </c>
      <c r="J9" s="254"/>
      <c r="K9" s="254"/>
      <c r="L9" s="254"/>
      <c r="M9" s="90">
        <f>M10+M11+M12+M13+M14+M15+M16</f>
        <v>2816.1499999999996</v>
      </c>
      <c r="N9" s="254"/>
      <c r="O9" s="254"/>
      <c r="P9" s="270" t="s">
        <v>229</v>
      </c>
      <c r="Q9" s="90">
        <f>Q10+Q11+Q12+Q13+Q14+Q15+Q16</f>
        <v>2818.95</v>
      </c>
    </row>
    <row r="10" spans="1:17" ht="30" customHeight="1">
      <c r="A10" s="255">
        <v>1</v>
      </c>
      <c r="B10" s="256" t="s">
        <v>588</v>
      </c>
      <c r="C10" s="91">
        <v>2654.7</v>
      </c>
      <c r="D10" s="257"/>
      <c r="E10" s="257"/>
      <c r="F10" s="257"/>
      <c r="G10" s="257"/>
      <c r="H10" s="257"/>
      <c r="I10" s="257"/>
      <c r="J10" s="257"/>
      <c r="K10" s="257"/>
      <c r="L10" s="257"/>
      <c r="M10" s="91">
        <v>2654.7</v>
      </c>
      <c r="N10" s="257"/>
      <c r="O10" s="257"/>
      <c r="P10" s="271"/>
      <c r="Q10" s="278">
        <v>2654.7</v>
      </c>
    </row>
    <row r="11" spans="1:17" s="119" customFormat="1" ht="30" customHeight="1">
      <c r="A11" s="255">
        <v>2</v>
      </c>
      <c r="B11" s="256" t="s">
        <v>589</v>
      </c>
      <c r="C11" s="91"/>
      <c r="D11" s="257"/>
      <c r="E11" s="257"/>
      <c r="F11" s="257"/>
      <c r="G11" s="257"/>
      <c r="H11" s="257"/>
      <c r="I11" s="257"/>
      <c r="J11" s="257"/>
      <c r="K11" s="257"/>
      <c r="L11" s="257"/>
      <c r="M11" s="91"/>
      <c r="N11" s="257"/>
      <c r="O11" s="257"/>
      <c r="P11" s="271"/>
      <c r="Q11" s="279"/>
    </row>
    <row r="12" spans="1:17" ht="30" customHeight="1">
      <c r="A12" s="255">
        <v>3</v>
      </c>
      <c r="B12" s="256" t="s">
        <v>590</v>
      </c>
      <c r="C12" s="91">
        <v>49.5</v>
      </c>
      <c r="D12" s="257"/>
      <c r="E12" s="257"/>
      <c r="F12" s="257"/>
      <c r="G12" s="257"/>
      <c r="H12" s="257"/>
      <c r="I12" s="257"/>
      <c r="J12" s="257"/>
      <c r="K12" s="257"/>
      <c r="L12" s="257"/>
      <c r="M12" s="91">
        <v>49.5</v>
      </c>
      <c r="N12" s="257"/>
      <c r="O12" s="257"/>
      <c r="P12" s="271"/>
      <c r="Q12" s="280">
        <v>49.5</v>
      </c>
    </row>
    <row r="13" spans="1:17" ht="30" customHeight="1">
      <c r="A13" s="255">
        <v>4</v>
      </c>
      <c r="B13" s="256" t="s">
        <v>591</v>
      </c>
      <c r="C13" s="91"/>
      <c r="D13" s="257"/>
      <c r="E13" s="257"/>
      <c r="F13" s="257"/>
      <c r="G13" s="257"/>
      <c r="H13" s="257"/>
      <c r="I13" s="257"/>
      <c r="J13" s="257"/>
      <c r="K13" s="257"/>
      <c r="L13" s="257"/>
      <c r="M13" s="91"/>
      <c r="N13" s="257"/>
      <c r="O13" s="257"/>
      <c r="P13" s="271"/>
      <c r="Q13" s="281"/>
    </row>
    <row r="14" spans="1:17" ht="30" customHeight="1">
      <c r="A14" s="255">
        <v>5</v>
      </c>
      <c r="B14" s="256" t="s">
        <v>592</v>
      </c>
      <c r="C14" s="91">
        <v>52.5</v>
      </c>
      <c r="D14" s="257">
        <v>2.5</v>
      </c>
      <c r="E14" s="257">
        <v>2.5</v>
      </c>
      <c r="F14" s="257"/>
      <c r="G14" s="257"/>
      <c r="H14" s="257"/>
      <c r="I14" s="257"/>
      <c r="J14" s="257"/>
      <c r="K14" s="257"/>
      <c r="L14" s="257"/>
      <c r="M14" s="91">
        <v>50</v>
      </c>
      <c r="N14" s="257"/>
      <c r="O14" s="257"/>
      <c r="P14" s="271"/>
      <c r="Q14" s="91">
        <v>52.8</v>
      </c>
    </row>
    <row r="15" spans="1:17" ht="30" customHeight="1">
      <c r="A15" s="255">
        <v>6</v>
      </c>
      <c r="B15" s="256" t="s">
        <v>593</v>
      </c>
      <c r="C15" s="91">
        <v>50.85</v>
      </c>
      <c r="D15" s="257"/>
      <c r="E15" s="257"/>
      <c r="F15" s="257"/>
      <c r="G15" s="257"/>
      <c r="H15" s="257"/>
      <c r="I15" s="257"/>
      <c r="J15" s="257"/>
      <c r="K15" s="257"/>
      <c r="L15" s="257"/>
      <c r="M15" s="91">
        <v>50.85</v>
      </c>
      <c r="N15" s="257"/>
      <c r="O15" s="257"/>
      <c r="P15" s="271"/>
      <c r="Q15" s="91">
        <v>50.85</v>
      </c>
    </row>
    <row r="16" spans="1:17" ht="36" customHeight="1">
      <c r="A16" s="255">
        <v>7</v>
      </c>
      <c r="B16" s="258" t="s">
        <v>594</v>
      </c>
      <c r="C16" s="91">
        <v>11.1</v>
      </c>
      <c r="D16" s="91"/>
      <c r="E16" s="91"/>
      <c r="F16" s="257"/>
      <c r="G16" s="257"/>
      <c r="H16" s="257"/>
      <c r="I16" s="257"/>
      <c r="J16" s="257"/>
      <c r="K16" s="272"/>
      <c r="L16" s="272"/>
      <c r="M16" s="91">
        <v>11.1</v>
      </c>
      <c r="N16" s="272"/>
      <c r="O16" s="272"/>
      <c r="P16" s="273"/>
      <c r="Q16" s="91">
        <v>11.1</v>
      </c>
    </row>
    <row r="17" spans="1:17" ht="27" customHeight="1">
      <c r="A17" s="24" t="s">
        <v>470</v>
      </c>
      <c r="B17" s="162"/>
      <c r="C17" s="162"/>
      <c r="D17" s="162"/>
      <c r="E17" s="162"/>
      <c r="F17" s="162"/>
      <c r="G17" s="162"/>
      <c r="H17" s="162"/>
      <c r="I17" s="162"/>
      <c r="J17" s="25"/>
      <c r="K17" s="274" t="s">
        <v>122</v>
      </c>
      <c r="L17" s="274"/>
      <c r="M17" s="274"/>
      <c r="N17" s="274"/>
      <c r="O17" s="274"/>
      <c r="P17" s="274"/>
      <c r="Q17" s="282"/>
    </row>
    <row r="18" spans="1:17" ht="27" customHeight="1">
      <c r="A18" s="259" t="s">
        <v>517</v>
      </c>
      <c r="B18" s="260"/>
      <c r="C18" s="260"/>
      <c r="D18" s="260"/>
      <c r="E18" s="260"/>
      <c r="F18" s="260"/>
      <c r="G18" s="260"/>
      <c r="H18" s="260"/>
      <c r="I18" s="260"/>
      <c r="J18" s="275"/>
      <c r="K18" s="276"/>
      <c r="L18" s="276"/>
      <c r="M18" s="276"/>
      <c r="N18" s="276"/>
      <c r="O18" s="276"/>
      <c r="P18" s="276"/>
      <c r="Q18" s="283"/>
    </row>
    <row r="19" spans="2:16" ht="18.75" customHeight="1">
      <c r="B19" s="83"/>
      <c r="P19" s="277"/>
    </row>
  </sheetData>
  <sheetProtection/>
  <mergeCells count="22">
    <mergeCell ref="A1:P1"/>
    <mergeCell ref="A2:P2"/>
    <mergeCell ref="A3:P3"/>
    <mergeCell ref="A4:D4"/>
    <mergeCell ref="F4:K4"/>
    <mergeCell ref="O4:P4"/>
    <mergeCell ref="D5:L5"/>
    <mergeCell ref="M5:O5"/>
    <mergeCell ref="E6:F6"/>
    <mergeCell ref="G6:J6"/>
    <mergeCell ref="K6:L6"/>
    <mergeCell ref="N6:O6"/>
    <mergeCell ref="A17:J17"/>
    <mergeCell ref="A18:J18"/>
    <mergeCell ref="A5:A7"/>
    <mergeCell ref="B5:B7"/>
    <mergeCell ref="C5:C7"/>
    <mergeCell ref="D6:D7"/>
    <mergeCell ref="M6:M7"/>
    <mergeCell ref="P5:P7"/>
    <mergeCell ref="Q5:Q6"/>
    <mergeCell ref="K17:Q18"/>
  </mergeCells>
  <printOptions/>
  <pageMargins left="0.39" right="0.39" top="0.75" bottom="0.39" header="0.31" footer="0.31"/>
  <pageSetup fitToHeight="0" fitToWidth="1" horizontalDpi="600" verticalDpi="600" orientation="landscape" paperSize="9" scale="92"/>
  <rowBreaks count="1" manualBreakCount="1">
    <brk id="18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R17"/>
  <sheetViews>
    <sheetView zoomScale="80" zoomScaleNormal="80" workbookViewId="0" topLeftCell="A1">
      <selection activeCell="S10" sqref="S10"/>
    </sheetView>
  </sheetViews>
  <sheetFormatPr defaultColWidth="9.00390625" defaultRowHeight="14.25"/>
  <cols>
    <col min="1" max="1" width="3.625" style="119" customWidth="1"/>
    <col min="2" max="2" width="16.625" style="119" customWidth="1"/>
    <col min="3" max="3" width="8.25390625" style="0" customWidth="1"/>
    <col min="4" max="4" width="8.125" style="0" customWidth="1"/>
    <col min="5" max="5" width="6.625" style="0" customWidth="1"/>
    <col min="6" max="6" width="7.00390625" style="0" customWidth="1"/>
    <col min="7" max="7" width="6.25390625" style="0" customWidth="1"/>
    <col min="8" max="8" width="7.00390625" style="0" customWidth="1"/>
    <col min="9" max="9" width="6.25390625" style="0" customWidth="1"/>
    <col min="10" max="10" width="7.00390625" style="0" customWidth="1"/>
    <col min="11" max="13" width="6.00390625" style="0" customWidth="1"/>
    <col min="14" max="14" width="8.00390625" style="0" customWidth="1"/>
    <col min="15" max="15" width="8.625" style="0" customWidth="1"/>
    <col min="16" max="16" width="8.25390625" style="0" customWidth="1"/>
    <col min="17" max="17" width="8.125" style="0" customWidth="1"/>
  </cols>
  <sheetData>
    <row r="1" spans="1:17" s="163" customFormat="1" ht="24.75" customHeight="1">
      <c r="A1" s="196" t="s">
        <v>595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s="11" customFormat="1" ht="16.5" customHeight="1">
      <c r="A2" s="198" t="s">
        <v>596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19.5" customHeight="1">
      <c r="A3" s="200" t="s">
        <v>73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17" s="12" customFormat="1" ht="21" customHeight="1">
      <c r="A4" s="202" t="str">
        <f>'货币资金'!A3</f>
        <v>台前县打渔陈镇周庄村 </v>
      </c>
      <c r="B4" s="202"/>
      <c r="C4" s="202"/>
      <c r="D4" s="202"/>
      <c r="E4" s="203"/>
      <c r="F4" s="204" t="s">
        <v>597</v>
      </c>
      <c r="G4" s="204"/>
      <c r="H4" s="204"/>
      <c r="I4" s="204"/>
      <c r="J4" s="204"/>
      <c r="K4" s="204"/>
      <c r="L4" s="203"/>
      <c r="M4" s="203"/>
      <c r="N4" s="203"/>
      <c r="O4" s="203"/>
      <c r="P4" s="226" t="s">
        <v>574</v>
      </c>
      <c r="Q4" s="226"/>
    </row>
    <row r="5" spans="1:18" s="12" customFormat="1" ht="29.25" customHeight="1">
      <c r="A5" s="205" t="s">
        <v>124</v>
      </c>
      <c r="B5" s="206" t="s">
        <v>575</v>
      </c>
      <c r="C5" s="205" t="s">
        <v>576</v>
      </c>
      <c r="D5" s="207" t="s">
        <v>598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27"/>
      <c r="Q5" s="205" t="s">
        <v>129</v>
      </c>
      <c r="R5" s="235" t="s">
        <v>236</v>
      </c>
    </row>
    <row r="6" spans="1:18" s="12" customFormat="1" ht="29.25" customHeight="1">
      <c r="A6" s="205"/>
      <c r="B6" s="209"/>
      <c r="C6" s="205"/>
      <c r="D6" s="206" t="s">
        <v>579</v>
      </c>
      <c r="E6" s="205" t="s">
        <v>580</v>
      </c>
      <c r="F6" s="210"/>
      <c r="G6" s="211" t="s">
        <v>581</v>
      </c>
      <c r="H6" s="211"/>
      <c r="I6" s="211"/>
      <c r="J6" s="211"/>
      <c r="K6" s="228" t="s">
        <v>599</v>
      </c>
      <c r="L6" s="228"/>
      <c r="M6" s="228"/>
      <c r="N6" s="228"/>
      <c r="O6" s="229" t="s">
        <v>582</v>
      </c>
      <c r="P6" s="210"/>
      <c r="Q6" s="205"/>
      <c r="R6" s="235"/>
    </row>
    <row r="7" spans="1:18" s="164" customFormat="1" ht="31.5" customHeight="1">
      <c r="A7" s="205"/>
      <c r="B7" s="212"/>
      <c r="C7" s="205"/>
      <c r="D7" s="212"/>
      <c r="E7" s="205" t="s">
        <v>579</v>
      </c>
      <c r="F7" s="205" t="s">
        <v>584</v>
      </c>
      <c r="G7" s="213" t="s">
        <v>579</v>
      </c>
      <c r="H7" s="213" t="s">
        <v>585</v>
      </c>
      <c r="I7" s="213" t="s">
        <v>586</v>
      </c>
      <c r="J7" s="213" t="s">
        <v>261</v>
      </c>
      <c r="K7" s="230" t="s">
        <v>579</v>
      </c>
      <c r="L7" s="230" t="s">
        <v>197</v>
      </c>
      <c r="M7" s="230" t="s">
        <v>586</v>
      </c>
      <c r="N7" s="230" t="s">
        <v>584</v>
      </c>
      <c r="O7" s="205" t="s">
        <v>579</v>
      </c>
      <c r="P7" s="205" t="s">
        <v>584</v>
      </c>
      <c r="Q7" s="205"/>
      <c r="R7" s="236" t="s">
        <v>576</v>
      </c>
    </row>
    <row r="8" spans="1:18" ht="24" customHeight="1">
      <c r="A8" s="214"/>
      <c r="B8" s="215"/>
      <c r="C8" s="216" t="s">
        <v>134</v>
      </c>
      <c r="D8" s="216" t="s">
        <v>135</v>
      </c>
      <c r="E8" s="216" t="s">
        <v>136</v>
      </c>
      <c r="F8" s="216" t="s">
        <v>137</v>
      </c>
      <c r="G8" s="216" t="s">
        <v>138</v>
      </c>
      <c r="H8" s="216" t="s">
        <v>139</v>
      </c>
      <c r="I8" s="216" t="s">
        <v>140</v>
      </c>
      <c r="J8" s="216" t="s">
        <v>141</v>
      </c>
      <c r="K8" s="216" t="s">
        <v>142</v>
      </c>
      <c r="L8" s="216" t="s">
        <v>143</v>
      </c>
      <c r="M8" s="216" t="s">
        <v>164</v>
      </c>
      <c r="N8" s="216" t="s">
        <v>165</v>
      </c>
      <c r="O8" s="216" t="s">
        <v>166</v>
      </c>
      <c r="P8" s="216" t="s">
        <v>167</v>
      </c>
      <c r="Q8" s="216" t="s">
        <v>168</v>
      </c>
      <c r="R8" s="216" t="s">
        <v>177</v>
      </c>
    </row>
    <row r="9" spans="1:18" ht="28.5" customHeight="1">
      <c r="A9" s="217"/>
      <c r="B9" s="218" t="s">
        <v>600</v>
      </c>
      <c r="C9" s="95">
        <f>SUM(C10:C15)</f>
        <v>569.6999999999999</v>
      </c>
      <c r="D9" s="95">
        <f>SUM(D10:D15)</f>
        <v>569.6999999999999</v>
      </c>
      <c r="E9" s="219"/>
      <c r="F9" s="219"/>
      <c r="G9" s="219"/>
      <c r="H9" s="220" t="s">
        <v>229</v>
      </c>
      <c r="I9" s="220" t="s">
        <v>229</v>
      </c>
      <c r="J9" s="219"/>
      <c r="K9" s="219"/>
      <c r="L9" s="220" t="s">
        <v>229</v>
      </c>
      <c r="M9" s="220" t="s">
        <v>229</v>
      </c>
      <c r="N9" s="219"/>
      <c r="O9" s="95">
        <f>SUM(O10:O15)</f>
        <v>569.6999999999999</v>
      </c>
      <c r="P9" s="219"/>
      <c r="Q9" s="237" t="s">
        <v>229</v>
      </c>
      <c r="R9" s="95">
        <f>SUM(R10:R15)</f>
        <v>569.6999999999999</v>
      </c>
    </row>
    <row r="10" spans="1:18" ht="32.25" customHeight="1">
      <c r="A10" s="221">
        <v>1</v>
      </c>
      <c r="B10" s="222" t="s">
        <v>601</v>
      </c>
      <c r="C10" s="95"/>
      <c r="D10" s="95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95"/>
      <c r="P10" s="223"/>
      <c r="Q10" s="238"/>
      <c r="R10" s="239"/>
    </row>
    <row r="11" spans="1:18" ht="24" customHeight="1">
      <c r="A11" s="221">
        <v>2</v>
      </c>
      <c r="B11" s="222" t="s">
        <v>602</v>
      </c>
      <c r="C11" s="95"/>
      <c r="D11" s="95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95"/>
      <c r="P11" s="223"/>
      <c r="Q11" s="238"/>
      <c r="R11" s="239"/>
    </row>
    <row r="12" spans="1:18" ht="32.25" customHeight="1">
      <c r="A12" s="221">
        <v>3</v>
      </c>
      <c r="B12" s="222" t="s">
        <v>603</v>
      </c>
      <c r="C12" s="95">
        <v>475.65</v>
      </c>
      <c r="D12" s="95">
        <v>475.65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95">
        <v>475.65</v>
      </c>
      <c r="P12" s="223"/>
      <c r="Q12" s="238"/>
      <c r="R12" s="95">
        <v>475.65</v>
      </c>
    </row>
    <row r="13" spans="1:18" s="119" customFormat="1" ht="32.25" customHeight="1">
      <c r="A13" s="221">
        <v>4</v>
      </c>
      <c r="B13" s="222" t="s">
        <v>604</v>
      </c>
      <c r="C13" s="95"/>
      <c r="D13" s="95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95"/>
      <c r="P13" s="223"/>
      <c r="Q13" s="238"/>
      <c r="R13" s="240"/>
    </row>
    <row r="14" spans="1:18" ht="32.25" customHeight="1">
      <c r="A14" s="221">
        <v>5</v>
      </c>
      <c r="B14" s="222" t="s">
        <v>605</v>
      </c>
      <c r="C14" s="95">
        <v>94.05</v>
      </c>
      <c r="D14" s="95">
        <v>94.05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95">
        <v>94.05</v>
      </c>
      <c r="P14" s="223"/>
      <c r="Q14" s="238"/>
      <c r="R14" s="95">
        <v>94.05</v>
      </c>
    </row>
    <row r="15" spans="1:18" ht="32.25" customHeight="1">
      <c r="A15" s="221">
        <v>6</v>
      </c>
      <c r="B15" s="222" t="s">
        <v>606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38"/>
      <c r="R15" s="239"/>
    </row>
    <row r="16" spans="1:18" ht="33" customHeight="1">
      <c r="A16" s="224" t="s">
        <v>152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31" t="s">
        <v>122</v>
      </c>
      <c r="L16" s="232"/>
      <c r="M16" s="232"/>
      <c r="N16" s="232"/>
      <c r="O16" s="232"/>
      <c r="P16" s="232"/>
      <c r="Q16" s="232"/>
      <c r="R16" s="241"/>
    </row>
    <row r="17" spans="1:18" ht="33" customHeight="1">
      <c r="A17" s="225" t="s">
        <v>146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33"/>
      <c r="L17" s="234"/>
      <c r="M17" s="234"/>
      <c r="N17" s="234"/>
      <c r="O17" s="234"/>
      <c r="P17" s="234"/>
      <c r="Q17" s="234"/>
      <c r="R17" s="242"/>
    </row>
  </sheetData>
  <sheetProtection/>
  <mergeCells count="20">
    <mergeCell ref="A1:Q1"/>
    <mergeCell ref="A2:Q2"/>
    <mergeCell ref="A3:Q3"/>
    <mergeCell ref="A4:D4"/>
    <mergeCell ref="F4:K4"/>
    <mergeCell ref="P4:Q4"/>
    <mergeCell ref="D5:P5"/>
    <mergeCell ref="E6:F6"/>
    <mergeCell ref="G6:J6"/>
    <mergeCell ref="K6:N6"/>
    <mergeCell ref="O6:P6"/>
    <mergeCell ref="A16:J16"/>
    <mergeCell ref="A17:J17"/>
    <mergeCell ref="A5:A7"/>
    <mergeCell ref="B5:B7"/>
    <mergeCell ref="C5:C7"/>
    <mergeCell ref="D6:D7"/>
    <mergeCell ref="Q5:Q7"/>
    <mergeCell ref="R5:R6"/>
    <mergeCell ref="K16:R17"/>
  </mergeCells>
  <printOptions horizontalCentered="1"/>
  <pageMargins left="0.39" right="0.39" top="0.75" bottom="0.43000000000000005" header="0.51" footer="0.51"/>
  <pageSetup fitToHeight="0" fitToWidth="1" horizontalDpi="600" verticalDpi="600" orientation="landscape" paperSize="9" scale="95"/>
  <rowBreaks count="1" manualBreakCount="1">
    <brk id="1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M21"/>
  <sheetViews>
    <sheetView workbookViewId="0" topLeftCell="A1">
      <selection activeCell="F12" sqref="F12"/>
    </sheetView>
  </sheetViews>
  <sheetFormatPr defaultColWidth="9.00390625" defaultRowHeight="14.25"/>
  <cols>
    <col min="1" max="1" width="4.875" style="0" customWidth="1"/>
    <col min="2" max="2" width="22.25390625" style="0" customWidth="1"/>
    <col min="3" max="3" width="8.25390625" style="0" customWidth="1"/>
    <col min="4" max="4" width="8.125" style="165" customWidth="1"/>
    <col min="5" max="5" width="9.00390625" style="165" customWidth="1"/>
    <col min="6" max="6" width="9.375" style="165" customWidth="1"/>
    <col min="7" max="7" width="9.50390625" style="165" customWidth="1"/>
    <col min="8" max="9" width="9.00390625" style="165" customWidth="1"/>
    <col min="10" max="10" width="11.75390625" style="165" customWidth="1"/>
    <col min="11" max="11" width="8.50390625" style="165" customWidth="1"/>
    <col min="12" max="12" width="10.875" style="165" customWidth="1"/>
  </cols>
  <sheetData>
    <row r="1" spans="1:13" s="163" customFormat="1" ht="24.75" customHeight="1">
      <c r="A1" s="13" t="s">
        <v>607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1" customFormat="1" ht="19.5" customHeight="1">
      <c r="A2" s="166" t="s">
        <v>608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8.75" customHeight="1">
      <c r="A3" s="15" t="s">
        <v>75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2" customFormat="1" ht="19.5" customHeight="1">
      <c r="A4" s="167" t="s">
        <v>609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3" s="12" customFormat="1" ht="17.25" customHeight="1">
      <c r="A5" s="17" t="s">
        <v>124</v>
      </c>
      <c r="B5" s="17" t="s">
        <v>575</v>
      </c>
      <c r="C5" s="168" t="s">
        <v>610</v>
      </c>
      <c r="D5" s="169" t="s">
        <v>598</v>
      </c>
      <c r="E5" s="169"/>
      <c r="F5" s="169"/>
      <c r="G5" s="169"/>
      <c r="H5" s="169"/>
      <c r="I5" s="169"/>
      <c r="J5" s="169"/>
      <c r="K5" s="169"/>
      <c r="L5" s="169"/>
      <c r="M5" s="191" t="s">
        <v>129</v>
      </c>
    </row>
    <row r="6" spans="1:13" s="12" customFormat="1" ht="18" customHeight="1">
      <c r="A6" s="17"/>
      <c r="B6" s="17"/>
      <c r="C6" s="168"/>
      <c r="D6" s="170" t="s">
        <v>611</v>
      </c>
      <c r="E6" s="170" t="s">
        <v>580</v>
      </c>
      <c r="F6" s="170"/>
      <c r="G6" s="169" t="s">
        <v>581</v>
      </c>
      <c r="H6" s="169"/>
      <c r="I6" s="169"/>
      <c r="J6" s="169"/>
      <c r="K6" s="170" t="s">
        <v>582</v>
      </c>
      <c r="L6" s="170"/>
      <c r="M6" s="191"/>
    </row>
    <row r="7" spans="1:13" s="164" customFormat="1" ht="30" customHeight="1">
      <c r="A7" s="17"/>
      <c r="B7" s="17"/>
      <c r="C7" s="168"/>
      <c r="D7" s="170"/>
      <c r="E7" s="170" t="s">
        <v>612</v>
      </c>
      <c r="F7" s="170" t="s">
        <v>613</v>
      </c>
      <c r="G7" s="171" t="s">
        <v>614</v>
      </c>
      <c r="H7" s="171" t="s">
        <v>585</v>
      </c>
      <c r="I7" s="171" t="s">
        <v>586</v>
      </c>
      <c r="J7" s="171" t="s">
        <v>615</v>
      </c>
      <c r="K7" s="170" t="s">
        <v>616</v>
      </c>
      <c r="L7" s="170" t="s">
        <v>613</v>
      </c>
      <c r="M7" s="191"/>
    </row>
    <row r="8" spans="1:13" ht="24" customHeight="1">
      <c r="A8" s="172"/>
      <c r="B8" s="173"/>
      <c r="C8" s="174" t="s">
        <v>134</v>
      </c>
      <c r="D8" s="174" t="s">
        <v>135</v>
      </c>
      <c r="E8" s="174" t="s">
        <v>136</v>
      </c>
      <c r="F8" s="174" t="s">
        <v>137</v>
      </c>
      <c r="G8" s="174" t="s">
        <v>138</v>
      </c>
      <c r="H8" s="174" t="s">
        <v>139</v>
      </c>
      <c r="I8" s="174" t="s">
        <v>140</v>
      </c>
      <c r="J8" s="174" t="s">
        <v>141</v>
      </c>
      <c r="K8" s="174" t="s">
        <v>142</v>
      </c>
      <c r="L8" s="174" t="s">
        <v>143</v>
      </c>
      <c r="M8" s="174" t="s">
        <v>164</v>
      </c>
    </row>
    <row r="9" spans="1:13" ht="24" customHeight="1">
      <c r="A9" s="175"/>
      <c r="B9" s="176" t="s">
        <v>617</v>
      </c>
      <c r="C9" s="177"/>
      <c r="D9" s="178"/>
      <c r="E9" s="178"/>
      <c r="F9" s="178"/>
      <c r="G9" s="178"/>
      <c r="H9" s="178"/>
      <c r="I9" s="178"/>
      <c r="J9" s="178"/>
      <c r="K9" s="178"/>
      <c r="L9" s="192"/>
      <c r="M9" s="178"/>
    </row>
    <row r="10" spans="1:13" ht="24" customHeight="1">
      <c r="A10" s="175"/>
      <c r="B10" s="176"/>
      <c r="C10" s="177"/>
      <c r="D10" s="178"/>
      <c r="E10" s="178"/>
      <c r="F10" s="178"/>
      <c r="G10" s="178"/>
      <c r="H10" s="178"/>
      <c r="I10" s="178"/>
      <c r="J10" s="178"/>
      <c r="K10" s="178"/>
      <c r="L10" s="192"/>
      <c r="M10" s="177"/>
    </row>
    <row r="11" spans="1:13" ht="24" customHeight="1">
      <c r="A11" s="175"/>
      <c r="B11" s="176" t="s">
        <v>618</v>
      </c>
      <c r="C11" s="177"/>
      <c r="D11" s="178"/>
      <c r="E11" s="178"/>
      <c r="F11" s="178"/>
      <c r="G11" s="178"/>
      <c r="H11" s="178"/>
      <c r="I11" s="178"/>
      <c r="J11" s="178"/>
      <c r="K11" s="178"/>
      <c r="L11" s="192"/>
      <c r="M11" s="177"/>
    </row>
    <row r="12" spans="1:13" s="119" customFormat="1" ht="32.25" customHeight="1">
      <c r="A12" s="175"/>
      <c r="B12" s="176" t="s">
        <v>619</v>
      </c>
      <c r="C12" s="179"/>
      <c r="D12" s="178"/>
      <c r="E12" s="178"/>
      <c r="F12" s="178"/>
      <c r="G12" s="178"/>
      <c r="H12" s="178"/>
      <c r="I12" s="178"/>
      <c r="J12" s="178"/>
      <c r="K12" s="178"/>
      <c r="L12" s="192"/>
      <c r="M12" s="179"/>
    </row>
    <row r="13" spans="1:13" ht="24" customHeight="1">
      <c r="A13" s="175"/>
      <c r="B13" s="180" t="s">
        <v>620</v>
      </c>
      <c r="C13" s="179"/>
      <c r="D13" s="178"/>
      <c r="E13" s="178"/>
      <c r="F13" s="178"/>
      <c r="G13" s="178"/>
      <c r="H13" s="178"/>
      <c r="I13" s="178"/>
      <c r="J13" s="178"/>
      <c r="K13" s="178"/>
      <c r="L13" s="192"/>
      <c r="M13" s="179"/>
    </row>
    <row r="14" spans="1:13" ht="24" customHeight="1">
      <c r="A14" s="175"/>
      <c r="B14" s="180" t="s">
        <v>621</v>
      </c>
      <c r="C14" s="179"/>
      <c r="D14" s="178"/>
      <c r="E14" s="178"/>
      <c r="F14" s="178"/>
      <c r="G14" s="178"/>
      <c r="H14" s="178"/>
      <c r="I14" s="178"/>
      <c r="J14" s="178"/>
      <c r="K14" s="178"/>
      <c r="L14" s="192"/>
      <c r="M14" s="179"/>
    </row>
    <row r="15" spans="1:13" ht="24" customHeight="1">
      <c r="A15" s="175"/>
      <c r="B15" s="180" t="s">
        <v>622</v>
      </c>
      <c r="C15" s="181"/>
      <c r="D15" s="182"/>
      <c r="E15" s="182"/>
      <c r="F15" s="182"/>
      <c r="G15" s="182"/>
      <c r="H15" s="182"/>
      <c r="I15" s="182"/>
      <c r="J15" s="182"/>
      <c r="K15" s="182"/>
      <c r="L15" s="193"/>
      <c r="M15" s="181"/>
    </row>
    <row r="16" spans="1:13" ht="24" customHeight="1">
      <c r="A16" s="175"/>
      <c r="B16" s="180" t="s">
        <v>623</v>
      </c>
      <c r="C16" s="181"/>
      <c r="D16" s="182"/>
      <c r="E16" s="182"/>
      <c r="F16" s="182"/>
      <c r="G16" s="182"/>
      <c r="H16" s="182"/>
      <c r="I16" s="182"/>
      <c r="J16" s="182"/>
      <c r="K16" s="182"/>
      <c r="L16" s="193"/>
      <c r="M16" s="181"/>
    </row>
    <row r="17" spans="1:13" ht="18.75" customHeight="1">
      <c r="A17" s="175"/>
      <c r="B17" s="176" t="s">
        <v>624</v>
      </c>
      <c r="C17" s="179"/>
      <c r="D17" s="182"/>
      <c r="E17" s="182"/>
      <c r="F17" s="182"/>
      <c r="G17" s="182"/>
      <c r="H17" s="182"/>
      <c r="I17" s="182"/>
      <c r="J17" s="182"/>
      <c r="K17" s="182"/>
      <c r="L17" s="193"/>
      <c r="M17" s="181"/>
    </row>
    <row r="18" spans="1:13" ht="19.5" customHeight="1">
      <c r="A18" s="175"/>
      <c r="B18" s="183" t="s">
        <v>625</v>
      </c>
      <c r="C18" s="179"/>
      <c r="D18" s="182"/>
      <c r="E18" s="182"/>
      <c r="F18" s="182"/>
      <c r="G18" s="182"/>
      <c r="H18" s="182"/>
      <c r="I18" s="182"/>
      <c r="J18" s="182"/>
      <c r="K18" s="182"/>
      <c r="L18" s="193"/>
      <c r="M18" s="181"/>
    </row>
    <row r="19" spans="1:13" ht="29.25" customHeight="1">
      <c r="A19" s="175"/>
      <c r="B19" s="180" t="s">
        <v>626</v>
      </c>
      <c r="C19" s="181"/>
      <c r="D19" s="178"/>
      <c r="E19" s="178"/>
      <c r="F19" s="178"/>
      <c r="G19" s="178"/>
      <c r="H19" s="178"/>
      <c r="I19" s="178"/>
      <c r="J19" s="178"/>
      <c r="K19" s="178"/>
      <c r="L19" s="192"/>
      <c r="M19" s="179"/>
    </row>
    <row r="20" spans="1:13" ht="18.75" customHeight="1">
      <c r="A20" s="184" t="s">
        <v>152</v>
      </c>
      <c r="B20" s="185"/>
      <c r="C20" s="185"/>
      <c r="D20" s="185"/>
      <c r="E20" s="185"/>
      <c r="F20" s="185"/>
      <c r="G20" s="186"/>
      <c r="H20" s="184" t="s">
        <v>122</v>
      </c>
      <c r="I20" s="185"/>
      <c r="J20" s="185"/>
      <c r="K20" s="185"/>
      <c r="L20" s="185"/>
      <c r="M20" s="186"/>
    </row>
    <row r="21" spans="1:13" ht="27" customHeight="1">
      <c r="A21" s="187" t="s">
        <v>146</v>
      </c>
      <c r="B21" s="188"/>
      <c r="C21" s="188"/>
      <c r="D21" s="188"/>
      <c r="E21" s="188"/>
      <c r="F21" s="188"/>
      <c r="G21" s="189"/>
      <c r="H21" s="190"/>
      <c r="I21" s="194"/>
      <c r="J21" s="194"/>
      <c r="K21" s="194"/>
      <c r="L21" s="194"/>
      <c r="M21" s="195"/>
    </row>
  </sheetData>
  <sheetProtection/>
  <mergeCells count="16">
    <mergeCell ref="A1:M1"/>
    <mergeCell ref="A2:M2"/>
    <mergeCell ref="A3:M3"/>
    <mergeCell ref="A4:M4"/>
    <mergeCell ref="D5:L5"/>
    <mergeCell ref="E6:F6"/>
    <mergeCell ref="G6:J6"/>
    <mergeCell ref="K6:L6"/>
    <mergeCell ref="A20:G20"/>
    <mergeCell ref="A21:G21"/>
    <mergeCell ref="A5:A7"/>
    <mergeCell ref="B5:B7"/>
    <mergeCell ref="C5:C7"/>
    <mergeCell ref="D6:D7"/>
    <mergeCell ref="M5:M7"/>
    <mergeCell ref="H20:M21"/>
  </mergeCells>
  <printOptions horizontalCentered="1"/>
  <pageMargins left="0.43000000000000005" right="0.39" top="0.75" bottom="0.39" header="0.51" footer="0.51"/>
  <pageSetup fitToHeight="2" fitToWidth="2" horizontalDpi="600" verticalDpi="600" orientation="landscape" paperSize="9"/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D17"/>
  <sheetViews>
    <sheetView zoomScaleSheetLayoutView="80" workbookViewId="0" topLeftCell="A1">
      <selection activeCell="B14" sqref="B14"/>
    </sheetView>
  </sheetViews>
  <sheetFormatPr defaultColWidth="8.875" defaultRowHeight="14.25"/>
  <cols>
    <col min="1" max="1" width="23.50390625" style="163" customWidth="1"/>
    <col min="2" max="2" width="19.00390625" style="163" customWidth="1"/>
    <col min="3" max="3" width="24.125" style="163" customWidth="1"/>
    <col min="4" max="4" width="17.00390625" style="163" customWidth="1"/>
    <col min="5" max="16384" width="8.875" style="163" customWidth="1"/>
  </cols>
  <sheetData>
    <row r="1" spans="1:4" ht="39" customHeight="1">
      <c r="A1" s="286" t="s">
        <v>13</v>
      </c>
      <c r="B1" s="286"/>
      <c r="C1" s="286"/>
      <c r="D1" s="286"/>
    </row>
    <row r="2" spans="1:4" ht="18.75" customHeight="1">
      <c r="A2" s="15" t="s">
        <v>12</v>
      </c>
      <c r="B2" s="15"/>
      <c r="C2" s="15"/>
      <c r="D2" s="15"/>
    </row>
    <row r="3" spans="1:4" ht="18.75" customHeight="1">
      <c r="A3" s="634" t="s">
        <v>94</v>
      </c>
      <c r="B3" s="635" t="s">
        <v>95</v>
      </c>
      <c r="C3" s="635"/>
      <c r="D3" s="636" t="s">
        <v>96</v>
      </c>
    </row>
    <row r="4" spans="1:4" ht="31.5" customHeight="1">
      <c r="A4" s="191" t="s">
        <v>97</v>
      </c>
      <c r="B4" s="191"/>
      <c r="C4" s="191" t="s">
        <v>98</v>
      </c>
      <c r="D4" s="191"/>
    </row>
    <row r="5" spans="1:4" ht="31.5" customHeight="1">
      <c r="A5" s="175" t="s">
        <v>99</v>
      </c>
      <c r="B5" s="637" t="s">
        <v>100</v>
      </c>
      <c r="C5" s="175" t="s">
        <v>101</v>
      </c>
      <c r="D5" s="637" t="s">
        <v>100</v>
      </c>
    </row>
    <row r="6" spans="1:4" ht="31.5" customHeight="1">
      <c r="A6" s="175" t="s">
        <v>102</v>
      </c>
      <c r="B6" s="637" t="s">
        <v>103</v>
      </c>
      <c r="C6" s="514" t="s">
        <v>104</v>
      </c>
      <c r="D6" s="637" t="s">
        <v>105</v>
      </c>
    </row>
    <row r="7" spans="1:4" ht="31.5" customHeight="1">
      <c r="A7" s="175" t="s">
        <v>106</v>
      </c>
      <c r="B7" s="637" t="s">
        <v>103</v>
      </c>
      <c r="C7" s="175" t="s">
        <v>107</v>
      </c>
      <c r="D7" s="637" t="s">
        <v>105</v>
      </c>
    </row>
    <row r="8" spans="1:4" ht="31.5" customHeight="1">
      <c r="A8" s="175" t="s">
        <v>108</v>
      </c>
      <c r="B8" s="637" t="s">
        <v>100</v>
      </c>
      <c r="C8" s="175" t="s">
        <v>108</v>
      </c>
      <c r="D8" s="637" t="s">
        <v>100</v>
      </c>
    </row>
    <row r="9" spans="1:4" ht="31.5" customHeight="1">
      <c r="A9" s="175" t="s">
        <v>109</v>
      </c>
      <c r="B9" s="637" t="s">
        <v>110</v>
      </c>
      <c r="C9" s="175" t="s">
        <v>111</v>
      </c>
      <c r="D9" s="637" t="s">
        <v>110</v>
      </c>
    </row>
    <row r="10" spans="1:4" ht="31.5" customHeight="1">
      <c r="A10" s="175" t="s">
        <v>112</v>
      </c>
      <c r="B10" s="637" t="s">
        <v>103</v>
      </c>
      <c r="C10" s="175" t="s">
        <v>113</v>
      </c>
      <c r="D10" s="637" t="s">
        <v>103</v>
      </c>
    </row>
    <row r="11" spans="1:4" ht="31.5" customHeight="1">
      <c r="A11" s="175" t="s">
        <v>114</v>
      </c>
      <c r="B11" s="637" t="s">
        <v>103</v>
      </c>
      <c r="C11" s="175" t="s">
        <v>115</v>
      </c>
      <c r="D11" s="637" t="s">
        <v>103</v>
      </c>
    </row>
    <row r="12" spans="1:4" ht="31.5" customHeight="1">
      <c r="A12" s="175"/>
      <c r="B12" s="637"/>
      <c r="C12" s="175" t="s">
        <v>116</v>
      </c>
      <c r="D12" s="637" t="s">
        <v>100</v>
      </c>
    </row>
    <row r="13" spans="1:4" ht="31.5" customHeight="1">
      <c r="A13" s="175" t="s">
        <v>108</v>
      </c>
      <c r="B13" s="637" t="s">
        <v>110</v>
      </c>
      <c r="C13" s="175" t="s">
        <v>108</v>
      </c>
      <c r="D13" s="637" t="s">
        <v>110</v>
      </c>
    </row>
    <row r="14" spans="1:4" ht="31.5" customHeight="1">
      <c r="A14" s="514" t="s">
        <v>117</v>
      </c>
      <c r="B14" s="521">
        <v>7010.17</v>
      </c>
      <c r="C14" s="514" t="s">
        <v>117</v>
      </c>
      <c r="D14" s="638">
        <v>7010.17</v>
      </c>
    </row>
    <row r="15" spans="1:4" ht="42" customHeight="1">
      <c r="A15" s="639" t="s">
        <v>118</v>
      </c>
      <c r="B15" s="640"/>
      <c r="C15" s="24" t="s">
        <v>119</v>
      </c>
      <c r="D15" s="25"/>
    </row>
    <row r="16" spans="1:4" ht="42" customHeight="1">
      <c r="A16" s="639" t="s">
        <v>120</v>
      </c>
      <c r="B16" s="640"/>
      <c r="C16" s="30"/>
      <c r="D16" s="31"/>
    </row>
    <row r="17" spans="1:4" ht="141" customHeight="1">
      <c r="A17" s="641" t="s">
        <v>121</v>
      </c>
      <c r="B17" s="642"/>
      <c r="C17" s="641" t="s">
        <v>122</v>
      </c>
      <c r="D17" s="642"/>
    </row>
  </sheetData>
  <sheetProtection/>
  <mergeCells count="10">
    <mergeCell ref="A1:D1"/>
    <mergeCell ref="A2:D2"/>
    <mergeCell ref="B3:C3"/>
    <mergeCell ref="A4:B4"/>
    <mergeCell ref="C4:D4"/>
    <mergeCell ref="A15:B15"/>
    <mergeCell ref="A16:B16"/>
    <mergeCell ref="A17:B17"/>
    <mergeCell ref="C17:D17"/>
    <mergeCell ref="C15:D16"/>
  </mergeCells>
  <printOptions/>
  <pageMargins left="0.8300000000000001" right="0.39" top="0.63" bottom="0.67" header="0.51" footer="0.51"/>
  <pageSetup fitToHeight="1" fitToWidth="1"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H31"/>
  <sheetViews>
    <sheetView workbookViewId="0" topLeftCell="A1">
      <selection activeCell="L16" sqref="L16"/>
    </sheetView>
  </sheetViews>
  <sheetFormatPr defaultColWidth="9.00390625" defaultRowHeight="14.25"/>
  <cols>
    <col min="1" max="1" width="19.125" style="79" customWidth="1"/>
    <col min="2" max="2" width="3.50390625" style="80" bestFit="1" customWidth="1"/>
    <col min="3" max="4" width="14.00390625" style="81" customWidth="1"/>
    <col min="5" max="5" width="19.375" style="79" customWidth="1"/>
    <col min="6" max="6" width="3.50390625" style="79" bestFit="1" customWidth="1"/>
    <col min="7" max="8" width="14.00390625" style="81" customWidth="1"/>
    <col min="9" max="16384" width="9.00390625" style="79" customWidth="1"/>
  </cols>
  <sheetData>
    <row r="1" spans="1:8" s="126" customFormat="1" ht="27" customHeight="1">
      <c r="A1" s="33" t="s">
        <v>78</v>
      </c>
      <c r="B1" s="33"/>
      <c r="C1" s="127"/>
      <c r="D1" s="127"/>
      <c r="E1" s="33"/>
      <c r="F1" s="33"/>
      <c r="G1" s="127"/>
      <c r="H1" s="127"/>
    </row>
    <row r="2" spans="1:8" ht="14.25">
      <c r="A2" s="36" t="s">
        <v>627</v>
      </c>
      <c r="B2" s="15"/>
      <c r="C2" s="128"/>
      <c r="D2" s="128"/>
      <c r="E2" s="15"/>
      <c r="F2" s="15"/>
      <c r="G2" s="128"/>
      <c r="H2" s="128"/>
    </row>
    <row r="3" spans="1:8" ht="15.75" customHeight="1">
      <c r="A3" s="129" t="str">
        <f>'货币资金'!A3</f>
        <v>台前县打渔陈镇周庄村 </v>
      </c>
      <c r="B3" s="129"/>
      <c r="C3" s="130"/>
      <c r="D3" s="131" t="s">
        <v>550</v>
      </c>
      <c r="E3" s="131"/>
      <c r="F3" s="130"/>
      <c r="G3" s="130"/>
      <c r="H3" s="132" t="s">
        <v>96</v>
      </c>
    </row>
    <row r="4" spans="1:8" ht="27.75" customHeight="1">
      <c r="A4" s="38" t="s">
        <v>628</v>
      </c>
      <c r="B4" s="38" t="s">
        <v>629</v>
      </c>
      <c r="C4" s="38" t="s">
        <v>236</v>
      </c>
      <c r="D4" s="38" t="s">
        <v>630</v>
      </c>
      <c r="E4" s="38" t="s">
        <v>631</v>
      </c>
      <c r="F4" s="38" t="s">
        <v>629</v>
      </c>
      <c r="G4" s="38" t="s">
        <v>236</v>
      </c>
      <c r="H4" s="38" t="s">
        <v>630</v>
      </c>
    </row>
    <row r="5" spans="1:8" ht="24" customHeight="1">
      <c r="A5" s="39" t="s">
        <v>632</v>
      </c>
      <c r="B5" s="42">
        <v>1</v>
      </c>
      <c r="C5" s="135">
        <f>SUM(C6:C9)</f>
        <v>45730.65</v>
      </c>
      <c r="D5" s="135">
        <f>SUM(D6:D9)</f>
        <v>7010.17</v>
      </c>
      <c r="E5" s="41" t="s">
        <v>633</v>
      </c>
      <c r="F5" s="42">
        <v>24</v>
      </c>
      <c r="G5" s="137">
        <f>G6+G7+G8+G9</f>
        <v>0</v>
      </c>
      <c r="H5" s="137">
        <f>H6+H7+H8+H9</f>
        <v>0</v>
      </c>
    </row>
    <row r="6" spans="1:8" ht="24" customHeight="1">
      <c r="A6" s="43" t="s">
        <v>634</v>
      </c>
      <c r="B6" s="42">
        <v>2</v>
      </c>
      <c r="C6" s="157">
        <v>45730.65</v>
      </c>
      <c r="D6" s="157">
        <f>'货币资金'!D14</f>
        <v>7010.17</v>
      </c>
      <c r="E6" s="43" t="s">
        <v>635</v>
      </c>
      <c r="F6" s="42">
        <v>25</v>
      </c>
      <c r="G6" s="158"/>
      <c r="H6" s="158">
        <f>'短期借款1'!M16</f>
        <v>0</v>
      </c>
    </row>
    <row r="7" spans="1:8" ht="24" customHeight="1">
      <c r="A7" s="43" t="s">
        <v>636</v>
      </c>
      <c r="B7" s="42">
        <v>3</v>
      </c>
      <c r="C7" s="157"/>
      <c r="D7" s="157"/>
      <c r="E7" s="43" t="s">
        <v>637</v>
      </c>
      <c r="F7" s="42">
        <v>26</v>
      </c>
      <c r="G7" s="158"/>
      <c r="H7" s="158"/>
    </row>
    <row r="8" spans="1:8" ht="24" customHeight="1">
      <c r="A8" s="43" t="s">
        <v>638</v>
      </c>
      <c r="B8" s="42">
        <v>4</v>
      </c>
      <c r="C8" s="157"/>
      <c r="D8" s="157"/>
      <c r="E8" s="43" t="s">
        <v>639</v>
      </c>
      <c r="F8" s="42">
        <v>27</v>
      </c>
      <c r="G8" s="159"/>
      <c r="H8" s="159"/>
    </row>
    <row r="9" spans="1:8" ht="24" customHeight="1">
      <c r="A9" s="43" t="s">
        <v>640</v>
      </c>
      <c r="B9" s="42">
        <v>5</v>
      </c>
      <c r="C9" s="157"/>
      <c r="D9" s="157"/>
      <c r="E9" s="43" t="s">
        <v>641</v>
      </c>
      <c r="F9" s="42">
        <v>28</v>
      </c>
      <c r="G9" s="159"/>
      <c r="H9" s="159"/>
    </row>
    <row r="10" spans="1:8" ht="24" customHeight="1">
      <c r="A10" s="44" t="s">
        <v>642</v>
      </c>
      <c r="B10" s="42">
        <v>6</v>
      </c>
      <c r="C10" s="157"/>
      <c r="D10" s="157"/>
      <c r="E10" s="45" t="s">
        <v>643</v>
      </c>
      <c r="F10" s="42">
        <v>29</v>
      </c>
      <c r="G10" s="159"/>
      <c r="H10" s="159"/>
    </row>
    <row r="11" spans="1:8" ht="24" customHeight="1">
      <c r="A11" s="43" t="s">
        <v>644</v>
      </c>
      <c r="B11" s="42">
        <v>7</v>
      </c>
      <c r="C11" s="157"/>
      <c r="D11" s="157"/>
      <c r="E11" s="43" t="s">
        <v>645</v>
      </c>
      <c r="F11" s="42">
        <v>30</v>
      </c>
      <c r="G11" s="159"/>
      <c r="H11" s="159"/>
    </row>
    <row r="12" spans="1:8" ht="24" customHeight="1">
      <c r="A12" s="43" t="s">
        <v>646</v>
      </c>
      <c r="B12" s="42">
        <v>8</v>
      </c>
      <c r="C12" s="157"/>
      <c r="D12" s="157"/>
      <c r="E12" s="43" t="s">
        <v>647</v>
      </c>
      <c r="F12" s="42">
        <v>31</v>
      </c>
      <c r="G12" s="159"/>
      <c r="H12" s="159"/>
    </row>
    <row r="13" spans="1:8" ht="24" customHeight="1">
      <c r="A13" s="46"/>
      <c r="B13" s="42">
        <v>9</v>
      </c>
      <c r="C13" s="157"/>
      <c r="D13" s="157"/>
      <c r="E13" s="47" t="s">
        <v>648</v>
      </c>
      <c r="F13" s="42">
        <v>32</v>
      </c>
      <c r="G13" s="159"/>
      <c r="H13" s="159"/>
    </row>
    <row r="14" spans="1:8" ht="24" customHeight="1">
      <c r="A14" s="44" t="s">
        <v>649</v>
      </c>
      <c r="B14" s="42">
        <v>10</v>
      </c>
      <c r="C14" s="157">
        <f>C15</f>
        <v>500000</v>
      </c>
      <c r="D14" s="157">
        <f>D15</f>
        <v>500000</v>
      </c>
      <c r="E14" s="43" t="s">
        <v>650</v>
      </c>
      <c r="F14" s="42">
        <v>33</v>
      </c>
      <c r="G14" s="159"/>
      <c r="H14" s="159"/>
    </row>
    <row r="15" spans="1:8" ht="24" customHeight="1">
      <c r="A15" s="46" t="s">
        <v>651</v>
      </c>
      <c r="B15" s="42">
        <v>11</v>
      </c>
      <c r="C15" s="157">
        <v>500000</v>
      </c>
      <c r="D15" s="157">
        <f>'长期投资1'!O15</f>
        <v>500000</v>
      </c>
      <c r="E15" s="48"/>
      <c r="F15" s="42">
        <v>34</v>
      </c>
      <c r="G15" s="159"/>
      <c r="H15" s="159"/>
    </row>
    <row r="16" spans="1:8" ht="24" customHeight="1">
      <c r="A16" s="46" t="s">
        <v>652</v>
      </c>
      <c r="B16" s="42">
        <v>12</v>
      </c>
      <c r="C16" s="157"/>
      <c r="D16" s="157"/>
      <c r="E16" s="45" t="s">
        <v>653</v>
      </c>
      <c r="F16" s="42">
        <v>35</v>
      </c>
      <c r="G16" s="158">
        <f>SUM(G17:G21)</f>
        <v>18152382.5</v>
      </c>
      <c r="H16" s="158">
        <f>SUM(H17:H21)</f>
        <v>18189402.020000003</v>
      </c>
    </row>
    <row r="17" spans="1:8" ht="24" customHeight="1">
      <c r="A17" s="44" t="s">
        <v>654</v>
      </c>
      <c r="B17" s="42">
        <v>13</v>
      </c>
      <c r="C17" s="157">
        <f>C20+C22+C23</f>
        <v>17606651.85</v>
      </c>
      <c r="D17" s="157">
        <f>D20+D22+D23</f>
        <v>17682391.85</v>
      </c>
      <c r="E17" s="49" t="s">
        <v>655</v>
      </c>
      <c r="F17" s="42">
        <v>36</v>
      </c>
      <c r="G17" s="158"/>
      <c r="H17" s="158"/>
    </row>
    <row r="18" spans="1:8" ht="24" customHeight="1">
      <c r="A18" s="43" t="s">
        <v>656</v>
      </c>
      <c r="B18" s="42">
        <v>14</v>
      </c>
      <c r="C18" s="157">
        <v>18006651.85</v>
      </c>
      <c r="D18" s="157">
        <f>'经营性固定资产（经营性固定资产）'!W16+'固定资产（非经营性固定资产）'!T54</f>
        <v>17682391.85</v>
      </c>
      <c r="E18" s="50" t="s">
        <v>657</v>
      </c>
      <c r="F18" s="42">
        <v>37</v>
      </c>
      <c r="G18" s="158"/>
      <c r="H18" s="158"/>
    </row>
    <row r="19" spans="1:8" ht="24" customHeight="1">
      <c r="A19" s="49" t="s">
        <v>658</v>
      </c>
      <c r="B19" s="42">
        <v>15</v>
      </c>
      <c r="C19" s="157">
        <v>400000</v>
      </c>
      <c r="D19" s="157"/>
      <c r="E19" s="43" t="s">
        <v>659</v>
      </c>
      <c r="F19" s="42">
        <v>38</v>
      </c>
      <c r="G19" s="158">
        <f>C27-G5-G10</f>
        <v>18152382.5</v>
      </c>
      <c r="H19" s="158">
        <f>D27-H5-H10</f>
        <v>18189402.020000003</v>
      </c>
    </row>
    <row r="20" spans="1:8" ht="24" customHeight="1">
      <c r="A20" s="43" t="s">
        <v>660</v>
      </c>
      <c r="B20" s="42">
        <v>16</v>
      </c>
      <c r="C20" s="157">
        <f>C18-C19</f>
        <v>17606651.85</v>
      </c>
      <c r="D20" s="157">
        <f>D18-D19</f>
        <v>17682391.85</v>
      </c>
      <c r="E20" s="47" t="s">
        <v>661</v>
      </c>
      <c r="F20" s="42">
        <v>39</v>
      </c>
      <c r="G20" s="158"/>
      <c r="H20" s="158"/>
    </row>
    <row r="21" spans="1:8" ht="24" customHeight="1">
      <c r="A21" s="49" t="s">
        <v>662</v>
      </c>
      <c r="B21" s="42">
        <v>17</v>
      </c>
      <c r="C21" s="157">
        <v>499586.85</v>
      </c>
      <c r="D21" s="157"/>
      <c r="E21" s="43" t="s">
        <v>663</v>
      </c>
      <c r="F21" s="42">
        <v>40</v>
      </c>
      <c r="G21" s="158"/>
      <c r="H21" s="158"/>
    </row>
    <row r="22" spans="1:8" ht="24" customHeight="1">
      <c r="A22" s="43" t="s">
        <v>664</v>
      </c>
      <c r="B22" s="42">
        <v>18</v>
      </c>
      <c r="C22" s="157"/>
      <c r="D22" s="157"/>
      <c r="E22" s="45" t="s">
        <v>665</v>
      </c>
      <c r="F22" s="42">
        <v>41</v>
      </c>
      <c r="G22" s="158">
        <f>G5+G10+G16</f>
        <v>18152382.5</v>
      </c>
      <c r="H22" s="158">
        <f>H5+H10+H16</f>
        <v>18189402.020000003</v>
      </c>
    </row>
    <row r="23" spans="1:8" ht="24" customHeight="1">
      <c r="A23" s="43" t="s">
        <v>666</v>
      </c>
      <c r="B23" s="42">
        <v>19</v>
      </c>
      <c r="C23" s="160"/>
      <c r="D23" s="157"/>
      <c r="E23" s="53" t="s">
        <v>618</v>
      </c>
      <c r="F23" s="42">
        <v>42</v>
      </c>
      <c r="G23" s="158"/>
      <c r="H23" s="158"/>
    </row>
    <row r="24" spans="1:8" ht="24" customHeight="1">
      <c r="A24" s="42" t="s">
        <v>667</v>
      </c>
      <c r="B24" s="42">
        <v>20</v>
      </c>
      <c r="C24" s="157"/>
      <c r="D24" s="157"/>
      <c r="E24" s="54" t="s">
        <v>668</v>
      </c>
      <c r="F24" s="42">
        <v>43</v>
      </c>
      <c r="G24" s="158">
        <f>C21+C15</f>
        <v>999586.85</v>
      </c>
      <c r="H24" s="158">
        <f>'经营性固定资产（经营性固定资产）'!W16+'长期投资1'!O15</f>
        <v>999586.85</v>
      </c>
    </row>
    <row r="25" spans="1:8" ht="24" customHeight="1">
      <c r="A25" s="44" t="s">
        <v>669</v>
      </c>
      <c r="B25" s="42">
        <v>21</v>
      </c>
      <c r="C25" s="157"/>
      <c r="D25" s="157"/>
      <c r="E25" s="54" t="s">
        <v>670</v>
      </c>
      <c r="F25" s="42">
        <v>44</v>
      </c>
      <c r="G25" s="158">
        <f>C27-G24</f>
        <v>17152795.65</v>
      </c>
      <c r="H25" s="158">
        <f>D27-H24</f>
        <v>17189815.17</v>
      </c>
    </row>
    <row r="26" spans="1:8" ht="24" customHeight="1">
      <c r="A26" s="49" t="s">
        <v>671</v>
      </c>
      <c r="B26" s="42">
        <v>22</v>
      </c>
      <c r="C26" s="157"/>
      <c r="D26" s="157"/>
      <c r="E26" s="54" t="s">
        <v>672</v>
      </c>
      <c r="F26" s="42">
        <v>45</v>
      </c>
      <c r="G26" s="158"/>
      <c r="H26" s="158"/>
    </row>
    <row r="27" spans="1:8" ht="21" customHeight="1">
      <c r="A27" s="55" t="s">
        <v>673</v>
      </c>
      <c r="B27" s="42">
        <v>23</v>
      </c>
      <c r="C27" s="157">
        <f>C5+C10+C14+C17+C25</f>
        <v>18152382.5</v>
      </c>
      <c r="D27" s="157">
        <f>D5+D10+D14+D17+D25</f>
        <v>18189402.020000003</v>
      </c>
      <c r="E27" s="48"/>
      <c r="F27" s="42"/>
      <c r="G27" s="158"/>
      <c r="H27" s="158"/>
    </row>
    <row r="28" spans="1:8" ht="33.75" customHeight="1">
      <c r="A28" s="149" t="s">
        <v>674</v>
      </c>
      <c r="B28" s="150"/>
      <c r="C28" s="150"/>
      <c r="D28" s="161"/>
      <c r="E28" s="24" t="s">
        <v>122</v>
      </c>
      <c r="F28" s="162"/>
      <c r="G28" s="162"/>
      <c r="H28" s="25"/>
    </row>
    <row r="29" spans="1:8" ht="21" customHeight="1">
      <c r="A29" s="28" t="s">
        <v>146</v>
      </c>
      <c r="B29" s="154"/>
      <c r="C29" s="154"/>
      <c r="D29" s="29"/>
      <c r="E29" s="30"/>
      <c r="F29" s="155"/>
      <c r="G29" s="155"/>
      <c r="H29" s="31"/>
    </row>
    <row r="30" spans="1:8" ht="14.25">
      <c r="A30" s="65" t="s">
        <v>675</v>
      </c>
      <c r="B30" s="65"/>
      <c r="C30" s="156"/>
      <c r="D30" s="156"/>
      <c r="E30" s="65"/>
      <c r="F30" s="65"/>
      <c r="G30" s="156"/>
      <c r="H30" s="156"/>
    </row>
    <row r="31" spans="1:8" ht="14.25">
      <c r="A31" s="65" t="s">
        <v>676</v>
      </c>
      <c r="B31" s="65"/>
      <c r="C31" s="156"/>
      <c r="D31" s="156"/>
      <c r="E31" s="65"/>
      <c r="F31" s="65"/>
      <c r="G31" s="156"/>
      <c r="H31" s="156"/>
    </row>
  </sheetData>
  <sheetProtection/>
  <mergeCells count="9">
    <mergeCell ref="A1:H1"/>
    <mergeCell ref="A2:H2"/>
    <mergeCell ref="A3:B3"/>
    <mergeCell ref="D3:E3"/>
    <mergeCell ref="A28:D28"/>
    <mergeCell ref="A29:D29"/>
    <mergeCell ref="A30:H30"/>
    <mergeCell ref="A31:H31"/>
    <mergeCell ref="E28:H29"/>
  </mergeCells>
  <printOptions horizontalCentered="1"/>
  <pageMargins left="0.4326388888888889" right="0.28" top="0.67" bottom="0.59" header="0.51" footer="0.51"/>
  <pageSetup fitToHeight="0" fitToWidth="1" horizontalDpi="600" verticalDpi="600" orientation="portrait" paperSize="9" scale="8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H31"/>
  <sheetViews>
    <sheetView zoomScale="85" zoomScaleNormal="85" workbookViewId="0" topLeftCell="A11">
      <selection activeCell="E13" sqref="E13"/>
    </sheetView>
  </sheetViews>
  <sheetFormatPr defaultColWidth="9.00390625" defaultRowHeight="14.25"/>
  <cols>
    <col min="1" max="1" width="19.125" style="79" customWidth="1"/>
    <col min="2" max="2" width="3.50390625" style="80" bestFit="1" customWidth="1"/>
    <col min="3" max="3" width="13.125" style="81" customWidth="1"/>
    <col min="4" max="4" width="14.00390625" style="81" customWidth="1"/>
    <col min="5" max="5" width="19.375" style="79" customWidth="1"/>
    <col min="6" max="6" width="3.50390625" style="79" bestFit="1" customWidth="1"/>
    <col min="7" max="7" width="12.50390625" style="81" customWidth="1"/>
    <col min="8" max="8" width="14.00390625" style="81" customWidth="1"/>
    <col min="9" max="16384" width="9.00390625" style="79" customWidth="1"/>
  </cols>
  <sheetData>
    <row r="1" spans="1:8" s="126" customFormat="1" ht="27" customHeight="1">
      <c r="A1" s="33" t="s">
        <v>82</v>
      </c>
      <c r="B1" s="33"/>
      <c r="C1" s="127"/>
      <c r="D1" s="127"/>
      <c r="E1" s="33"/>
      <c r="F1" s="33"/>
      <c r="G1" s="127"/>
      <c r="H1" s="127"/>
    </row>
    <row r="2" spans="1:8" ht="14.25">
      <c r="A2" s="36" t="s">
        <v>627</v>
      </c>
      <c r="B2" s="15"/>
      <c r="C2" s="128"/>
      <c r="D2" s="128"/>
      <c r="E2" s="15"/>
      <c r="F2" s="15"/>
      <c r="G2" s="128"/>
      <c r="H2" s="128"/>
    </row>
    <row r="3" spans="1:8" ht="15.75" customHeight="1">
      <c r="A3" s="129" t="str">
        <f>'货币资金'!A3</f>
        <v>台前县打渔陈镇周庄村 </v>
      </c>
      <c r="B3" s="129"/>
      <c r="C3" s="130"/>
      <c r="D3" s="131" t="s">
        <v>550</v>
      </c>
      <c r="E3" s="131"/>
      <c r="F3" s="130"/>
      <c r="G3" s="130"/>
      <c r="H3" s="132" t="s">
        <v>96</v>
      </c>
    </row>
    <row r="4" spans="1:8" ht="27.75" customHeight="1">
      <c r="A4" s="38" t="s">
        <v>628</v>
      </c>
      <c r="B4" s="38" t="s">
        <v>629</v>
      </c>
      <c r="C4" s="38" t="s">
        <v>236</v>
      </c>
      <c r="D4" s="38" t="s">
        <v>630</v>
      </c>
      <c r="E4" s="38" t="s">
        <v>631</v>
      </c>
      <c r="F4" s="38" t="s">
        <v>629</v>
      </c>
      <c r="G4" s="38" t="s">
        <v>236</v>
      </c>
      <c r="H4" s="38" t="s">
        <v>630</v>
      </c>
    </row>
    <row r="5" spans="1:8" ht="24" customHeight="1">
      <c r="A5" s="39" t="s">
        <v>632</v>
      </c>
      <c r="B5" s="133">
        <v>1</v>
      </c>
      <c r="C5" s="134">
        <f>'资产负债表(集体经济组织填报)'!C5</f>
        <v>45730.65</v>
      </c>
      <c r="D5" s="135">
        <f>'资产负债表(集体经济组织填报)'!D5</f>
        <v>7010.17</v>
      </c>
      <c r="E5" s="136" t="s">
        <v>633</v>
      </c>
      <c r="F5" s="133">
        <v>24</v>
      </c>
      <c r="G5" s="137">
        <f>'资产负债表(集体经济组织填报)'!G5</f>
        <v>0</v>
      </c>
      <c r="H5" s="137">
        <f>'资产负债表(集体经济组织填报)'!H5</f>
        <v>0</v>
      </c>
    </row>
    <row r="6" spans="1:8" ht="24" customHeight="1">
      <c r="A6" s="43" t="s">
        <v>634</v>
      </c>
      <c r="B6" s="133">
        <v>2</v>
      </c>
      <c r="C6" s="138">
        <f>'资产负债表(集体经济组织填报)'!C6</f>
        <v>45730.65</v>
      </c>
      <c r="D6" s="139">
        <f>'资产负债表(集体经济组织填报)'!D6</f>
        <v>7010.17</v>
      </c>
      <c r="E6" s="140" t="s">
        <v>635</v>
      </c>
      <c r="F6" s="133">
        <v>25</v>
      </c>
      <c r="G6" s="141">
        <f>'资产负债表(集体经济组织填报)'!G6</f>
        <v>0</v>
      </c>
      <c r="H6" s="141">
        <f>'资产负债表(集体经济组织填报)'!H6</f>
        <v>0</v>
      </c>
    </row>
    <row r="7" spans="1:8" ht="24" customHeight="1">
      <c r="A7" s="43" t="s">
        <v>636</v>
      </c>
      <c r="B7" s="133">
        <v>3</v>
      </c>
      <c r="C7" s="138">
        <f>'资产负债表(集体经济组织填报)'!C7</f>
        <v>0</v>
      </c>
      <c r="D7" s="139">
        <f>'资产负债表(集体经济组织填报)'!D7</f>
        <v>0</v>
      </c>
      <c r="E7" s="140" t="s">
        <v>637</v>
      </c>
      <c r="F7" s="133">
        <v>26</v>
      </c>
      <c r="G7" s="141">
        <f>'资产负债表(集体经济组织填报)'!G7</f>
        <v>0</v>
      </c>
      <c r="H7" s="141">
        <f>'资产负债表(集体经济组织填报)'!H7</f>
        <v>0</v>
      </c>
    </row>
    <row r="8" spans="1:8" ht="24" customHeight="1">
      <c r="A8" s="43" t="s">
        <v>638</v>
      </c>
      <c r="B8" s="133">
        <v>4</v>
      </c>
      <c r="C8" s="138">
        <f>'资产负债表(集体经济组织填报)'!C8</f>
        <v>0</v>
      </c>
      <c r="D8" s="139">
        <f>'资产负债表(集体经济组织填报)'!D8</f>
        <v>0</v>
      </c>
      <c r="E8" s="140" t="s">
        <v>639</v>
      </c>
      <c r="F8" s="133">
        <v>27</v>
      </c>
      <c r="G8" s="141">
        <f>'资产负债表(集体经济组织填报)'!G8</f>
        <v>0</v>
      </c>
      <c r="H8" s="141">
        <f>'资产负债表(集体经济组织填报)'!H8</f>
        <v>0</v>
      </c>
    </row>
    <row r="9" spans="1:8" ht="24" customHeight="1">
      <c r="A9" s="43" t="s">
        <v>640</v>
      </c>
      <c r="B9" s="133">
        <v>5</v>
      </c>
      <c r="C9" s="138">
        <f>'资产负债表(集体经济组织填报)'!C9</f>
        <v>0</v>
      </c>
      <c r="D9" s="139">
        <f>'资产负债表(集体经济组织填报)'!D9</f>
        <v>0</v>
      </c>
      <c r="E9" s="140" t="s">
        <v>641</v>
      </c>
      <c r="F9" s="133">
        <v>28</v>
      </c>
      <c r="G9" s="141">
        <f>'资产负债表(集体经济组织填报)'!G9</f>
        <v>0</v>
      </c>
      <c r="H9" s="141">
        <f>'资产负债表(集体经济组织填报)'!H9</f>
        <v>0</v>
      </c>
    </row>
    <row r="10" spans="1:8" ht="24" customHeight="1">
      <c r="A10" s="44" t="s">
        <v>642</v>
      </c>
      <c r="B10" s="133">
        <v>6</v>
      </c>
      <c r="C10" s="138">
        <f>'资产负债表(集体经济组织填报)'!C10</f>
        <v>0</v>
      </c>
      <c r="D10" s="139">
        <f>'资产负债表(集体经济组织填报)'!D10</f>
        <v>0</v>
      </c>
      <c r="E10" s="142" t="s">
        <v>643</v>
      </c>
      <c r="F10" s="133">
        <v>29</v>
      </c>
      <c r="G10" s="141">
        <f>'资产负债表(集体经济组织填报)'!G10</f>
        <v>0</v>
      </c>
      <c r="H10" s="141">
        <f>'资产负债表(集体经济组织填报)'!H10</f>
        <v>0</v>
      </c>
    </row>
    <row r="11" spans="1:8" ht="24" customHeight="1">
      <c r="A11" s="43" t="s">
        <v>644</v>
      </c>
      <c r="B11" s="133">
        <v>7</v>
      </c>
      <c r="C11" s="138">
        <f>'资产负债表(集体经济组织填报)'!C11</f>
        <v>0</v>
      </c>
      <c r="D11" s="139">
        <f>'资产负债表(集体经济组织填报)'!D11</f>
        <v>0</v>
      </c>
      <c r="E11" s="140" t="s">
        <v>645</v>
      </c>
      <c r="F11" s="133">
        <v>30</v>
      </c>
      <c r="G11" s="141">
        <f>'资产负债表(集体经济组织填报)'!G11</f>
        <v>0</v>
      </c>
      <c r="H11" s="141">
        <f>'资产负债表(集体经济组织填报)'!H11</f>
        <v>0</v>
      </c>
    </row>
    <row r="12" spans="1:8" ht="24" customHeight="1">
      <c r="A12" s="43" t="s">
        <v>646</v>
      </c>
      <c r="B12" s="133">
        <v>8</v>
      </c>
      <c r="C12" s="138">
        <f>'资产负债表(集体经济组织填报)'!C12</f>
        <v>0</v>
      </c>
      <c r="D12" s="139">
        <f>'资产负债表(集体经济组织填报)'!D12</f>
        <v>0</v>
      </c>
      <c r="E12" s="140" t="s">
        <v>647</v>
      </c>
      <c r="F12" s="133">
        <v>31</v>
      </c>
      <c r="G12" s="141">
        <f>'资产负债表(集体经济组织填报)'!G12</f>
        <v>0</v>
      </c>
      <c r="H12" s="141">
        <f>'资产负债表(集体经济组织填报)'!H12</f>
        <v>0</v>
      </c>
    </row>
    <row r="13" spans="1:8" ht="24" customHeight="1">
      <c r="A13" s="46"/>
      <c r="B13" s="133">
        <v>9</v>
      </c>
      <c r="C13" s="138">
        <f>'资产负债表(集体经济组织填报)'!C13</f>
        <v>0</v>
      </c>
      <c r="D13" s="139">
        <f>'资产负债表(集体经济组织填报)'!D13</f>
        <v>0</v>
      </c>
      <c r="E13" s="47" t="s">
        <v>648</v>
      </c>
      <c r="F13" s="133">
        <v>32</v>
      </c>
      <c r="G13" s="141">
        <f>'资产负债表(集体经济组织填报)'!G13</f>
        <v>0</v>
      </c>
      <c r="H13" s="141">
        <f>'资产负债表(集体经济组织填报)'!H13</f>
        <v>0</v>
      </c>
    </row>
    <row r="14" spans="1:8" ht="24" customHeight="1">
      <c r="A14" s="44" t="s">
        <v>649</v>
      </c>
      <c r="B14" s="133">
        <v>10</v>
      </c>
      <c r="C14" s="138">
        <f>'资产负债表(集体经济组织填报)'!C14</f>
        <v>500000</v>
      </c>
      <c r="D14" s="139">
        <f>'资产负债表(集体经济组织填报)'!D14</f>
        <v>500000</v>
      </c>
      <c r="E14" s="140" t="s">
        <v>650</v>
      </c>
      <c r="F14" s="133">
        <v>33</v>
      </c>
      <c r="G14" s="141">
        <f>'资产负债表(集体经济组织填报)'!G14</f>
        <v>0</v>
      </c>
      <c r="H14" s="141">
        <f>'资产负债表(集体经济组织填报)'!H14</f>
        <v>0</v>
      </c>
    </row>
    <row r="15" spans="1:8" ht="24" customHeight="1">
      <c r="A15" s="46" t="s">
        <v>651</v>
      </c>
      <c r="B15" s="133">
        <v>11</v>
      </c>
      <c r="C15" s="138">
        <f>'资产负债表(集体经济组织填报)'!C15</f>
        <v>500000</v>
      </c>
      <c r="D15" s="139">
        <f>'资产负债表(集体经济组织填报)'!D15</f>
        <v>500000</v>
      </c>
      <c r="E15" s="48"/>
      <c r="F15" s="133">
        <v>34</v>
      </c>
      <c r="G15" s="141">
        <f>'资产负债表(集体经济组织填报)'!G15</f>
        <v>0</v>
      </c>
      <c r="H15" s="141">
        <f>'资产负债表(集体经济组织填报)'!H15</f>
        <v>0</v>
      </c>
    </row>
    <row r="16" spans="1:8" ht="24" customHeight="1">
      <c r="A16" s="46" t="s">
        <v>652</v>
      </c>
      <c r="B16" s="133">
        <v>12</v>
      </c>
      <c r="C16" s="138">
        <f>'资产负债表(集体经济组织填报)'!C16</f>
        <v>0</v>
      </c>
      <c r="D16" s="139">
        <f>'资产负债表(集体经济组织填报)'!D16</f>
        <v>0</v>
      </c>
      <c r="E16" s="142" t="s">
        <v>653</v>
      </c>
      <c r="F16" s="133">
        <v>35</v>
      </c>
      <c r="G16" s="141">
        <f>'资产负债表(集体经济组织填报)'!G16</f>
        <v>18152382.5</v>
      </c>
      <c r="H16" s="141">
        <f>'资产负债表(集体经济组织填报)'!H16</f>
        <v>18189402.020000003</v>
      </c>
    </row>
    <row r="17" spans="1:8" ht="24" customHeight="1">
      <c r="A17" s="44" t="s">
        <v>654</v>
      </c>
      <c r="B17" s="133">
        <v>13</v>
      </c>
      <c r="C17" s="138">
        <f>'资产负债表(集体经济组织填报)'!C17</f>
        <v>17606651.85</v>
      </c>
      <c r="D17" s="139">
        <f>'资产负债表(集体经济组织填报)'!D17</f>
        <v>17682391.85</v>
      </c>
      <c r="E17" s="143" t="s">
        <v>655</v>
      </c>
      <c r="F17" s="133">
        <v>36</v>
      </c>
      <c r="G17" s="141">
        <f>'资产负债表(集体经济组织填报)'!G17</f>
        <v>0</v>
      </c>
      <c r="H17" s="141">
        <f>'资产负债表(集体经济组织填报)'!H17</f>
        <v>0</v>
      </c>
    </row>
    <row r="18" spans="1:8" ht="24" customHeight="1">
      <c r="A18" s="43" t="s">
        <v>656</v>
      </c>
      <c r="B18" s="133">
        <v>14</v>
      </c>
      <c r="C18" s="138">
        <f>'资产负债表(集体经济组织填报)'!C18</f>
        <v>18006651.85</v>
      </c>
      <c r="D18" s="139">
        <f>'资产负债表(集体经济组织填报)'!D18</f>
        <v>17682391.85</v>
      </c>
      <c r="E18" s="50" t="s">
        <v>657</v>
      </c>
      <c r="F18" s="133">
        <v>37</v>
      </c>
      <c r="G18" s="141">
        <f>'资产负债表(集体经济组织填报)'!G18</f>
        <v>0</v>
      </c>
      <c r="H18" s="141">
        <f>'资产负债表(集体经济组织填报)'!H18</f>
        <v>0</v>
      </c>
    </row>
    <row r="19" spans="1:8" ht="24" customHeight="1">
      <c r="A19" s="49" t="s">
        <v>658</v>
      </c>
      <c r="B19" s="133">
        <v>15</v>
      </c>
      <c r="C19" s="138">
        <f>'资产负债表(集体经济组织填报)'!C19</f>
        <v>400000</v>
      </c>
      <c r="D19" s="139">
        <f>'资产负债表(集体经济组织填报)'!D19</f>
        <v>0</v>
      </c>
      <c r="E19" s="140" t="s">
        <v>659</v>
      </c>
      <c r="F19" s="133">
        <v>38</v>
      </c>
      <c r="G19" s="141">
        <f>'资产负债表(集体经济组织填报)'!G19</f>
        <v>18152382.5</v>
      </c>
      <c r="H19" s="141">
        <f>'资产负债表(集体经济组织填报)'!H19</f>
        <v>18189402.020000003</v>
      </c>
    </row>
    <row r="20" spans="1:8" ht="24" customHeight="1">
      <c r="A20" s="43" t="s">
        <v>660</v>
      </c>
      <c r="B20" s="133">
        <v>16</v>
      </c>
      <c r="C20" s="138">
        <f>'资产负债表(集体经济组织填报)'!C20</f>
        <v>17606651.85</v>
      </c>
      <c r="D20" s="139">
        <f>'资产负债表(集体经济组织填报)'!D20</f>
        <v>17682391.85</v>
      </c>
      <c r="E20" s="47" t="s">
        <v>661</v>
      </c>
      <c r="F20" s="133">
        <v>39</v>
      </c>
      <c r="G20" s="141">
        <f>'资产负债表(集体经济组织填报)'!G20</f>
        <v>0</v>
      </c>
      <c r="H20" s="141">
        <f>'资产负债表(集体经济组织填报)'!H20</f>
        <v>0</v>
      </c>
    </row>
    <row r="21" spans="1:8" ht="24" customHeight="1">
      <c r="A21" s="49" t="s">
        <v>662</v>
      </c>
      <c r="B21" s="133">
        <v>17</v>
      </c>
      <c r="C21" s="138">
        <f>'资产负债表(集体经济组织填报)'!C21</f>
        <v>499586.85</v>
      </c>
      <c r="D21" s="139">
        <f>'资产负债表(集体经济组织填报)'!D21</f>
        <v>0</v>
      </c>
      <c r="E21" s="140" t="s">
        <v>663</v>
      </c>
      <c r="F21" s="133">
        <v>40</v>
      </c>
      <c r="G21" s="141">
        <f>'资产负债表(集体经济组织填报)'!G21</f>
        <v>0</v>
      </c>
      <c r="H21" s="141">
        <f>'资产负债表(集体经济组织填报)'!H21</f>
        <v>0</v>
      </c>
    </row>
    <row r="22" spans="1:8" ht="24" customHeight="1">
      <c r="A22" s="43" t="s">
        <v>664</v>
      </c>
      <c r="B22" s="133">
        <v>18</v>
      </c>
      <c r="C22" s="138">
        <f>'资产负债表(集体经济组织填报)'!C22</f>
        <v>0</v>
      </c>
      <c r="D22" s="139">
        <f>'资产负债表(集体经济组织填报)'!D22</f>
        <v>0</v>
      </c>
      <c r="E22" s="142" t="s">
        <v>665</v>
      </c>
      <c r="F22" s="133">
        <v>41</v>
      </c>
      <c r="G22" s="141">
        <f>'资产负债表(集体经济组织填报)'!G22</f>
        <v>18152382.5</v>
      </c>
      <c r="H22" s="141">
        <f>'资产负债表(集体经济组织填报)'!H22</f>
        <v>18189402.020000003</v>
      </c>
    </row>
    <row r="23" spans="1:8" ht="24" customHeight="1">
      <c r="A23" s="43" t="s">
        <v>666</v>
      </c>
      <c r="B23" s="133">
        <v>19</v>
      </c>
      <c r="C23" s="138">
        <f>'资产负债表(集体经济组织填报)'!C23</f>
        <v>0</v>
      </c>
      <c r="D23" s="139">
        <f>'资产负债表(集体经济组织填报)'!D23</f>
        <v>0</v>
      </c>
      <c r="E23" s="53" t="s">
        <v>618</v>
      </c>
      <c r="F23" s="133">
        <v>42</v>
      </c>
      <c r="G23" s="141">
        <f>'资产负债表(集体经济组织填报)'!G23</f>
        <v>0</v>
      </c>
      <c r="H23" s="141">
        <f>'资产负债表(集体经济组织填报)'!H23</f>
        <v>0</v>
      </c>
    </row>
    <row r="24" spans="1:8" ht="24" customHeight="1">
      <c r="A24" s="42" t="s">
        <v>667</v>
      </c>
      <c r="B24" s="133">
        <v>20</v>
      </c>
      <c r="C24" s="138">
        <f>'资产负债表(集体经济组织填报)'!C24</f>
        <v>0</v>
      </c>
      <c r="D24" s="139">
        <f>'资产负债表(集体经济组织填报)'!D24</f>
        <v>0</v>
      </c>
      <c r="E24" s="54" t="s">
        <v>668</v>
      </c>
      <c r="F24" s="133">
        <v>43</v>
      </c>
      <c r="G24" s="141">
        <f>'资产负债表(集体经济组织填报)'!G24</f>
        <v>999586.85</v>
      </c>
      <c r="H24" s="141">
        <f>'资产负债表(集体经济组织填报)'!H24</f>
        <v>999586.85</v>
      </c>
    </row>
    <row r="25" spans="1:8" ht="24" customHeight="1">
      <c r="A25" s="44" t="s">
        <v>669</v>
      </c>
      <c r="B25" s="133">
        <v>21</v>
      </c>
      <c r="C25" s="138">
        <f>'资产负债表(集体经济组织填报)'!C25</f>
        <v>0</v>
      </c>
      <c r="D25" s="139">
        <f>'资产负债表(集体经济组织填报)'!D25</f>
        <v>0</v>
      </c>
      <c r="E25" s="54" t="s">
        <v>670</v>
      </c>
      <c r="F25" s="133">
        <v>44</v>
      </c>
      <c r="G25" s="141">
        <f>'资产负债表(集体经济组织填报)'!G25</f>
        <v>17152795.65</v>
      </c>
      <c r="H25" s="141">
        <f>'资产负债表(集体经济组织填报)'!H25</f>
        <v>17189815.17</v>
      </c>
    </row>
    <row r="26" spans="1:8" ht="24" customHeight="1">
      <c r="A26" s="49" t="s">
        <v>671</v>
      </c>
      <c r="B26" s="133">
        <v>22</v>
      </c>
      <c r="C26" s="138">
        <f>'资产负债表(集体经济组织填报)'!C26</f>
        <v>0</v>
      </c>
      <c r="D26" s="139">
        <f>'资产负债表(集体经济组织填报)'!D26</f>
        <v>0</v>
      </c>
      <c r="E26" s="54" t="s">
        <v>672</v>
      </c>
      <c r="F26" s="133">
        <v>45</v>
      </c>
      <c r="G26" s="144">
        <f>'资产负债表(集体经济组织填报)'!G26</f>
        <v>0</v>
      </c>
      <c r="H26" s="144">
        <f>'资产负债表(集体经济组织填报)'!H26</f>
        <v>0</v>
      </c>
    </row>
    <row r="27" spans="1:8" ht="21" customHeight="1">
      <c r="A27" s="55" t="s">
        <v>673</v>
      </c>
      <c r="B27" s="133">
        <v>23</v>
      </c>
      <c r="C27" s="145">
        <f>'资产负债表(集体经济组织填报)'!C27</f>
        <v>18152382.5</v>
      </c>
      <c r="D27" s="146">
        <f>'资产负债表(集体经济组织填报)'!D27</f>
        <v>18189402.020000003</v>
      </c>
      <c r="E27" s="48"/>
      <c r="F27" s="147"/>
      <c r="G27" s="148"/>
      <c r="H27" s="148"/>
    </row>
    <row r="28" spans="1:8" ht="33.75" customHeight="1">
      <c r="A28" s="149" t="s">
        <v>674</v>
      </c>
      <c r="B28" s="150"/>
      <c r="C28" s="150"/>
      <c r="D28" s="151"/>
      <c r="E28" s="24" t="s">
        <v>122</v>
      </c>
      <c r="F28" s="152"/>
      <c r="G28" s="152"/>
      <c r="H28" s="153"/>
    </row>
    <row r="29" spans="1:8" ht="21" customHeight="1">
      <c r="A29" s="28" t="s">
        <v>146</v>
      </c>
      <c r="B29" s="154"/>
      <c r="C29" s="154"/>
      <c r="D29" s="29"/>
      <c r="E29" s="30"/>
      <c r="F29" s="155"/>
      <c r="G29" s="155"/>
      <c r="H29" s="31"/>
    </row>
    <row r="30" spans="1:8" ht="14.25">
      <c r="A30" s="65" t="s">
        <v>675</v>
      </c>
      <c r="B30" s="65"/>
      <c r="C30" s="156"/>
      <c r="D30" s="156"/>
      <c r="E30" s="65"/>
      <c r="F30" s="65"/>
      <c r="G30" s="156"/>
      <c r="H30" s="156"/>
    </row>
    <row r="31" spans="1:8" ht="14.25">
      <c r="A31" s="65" t="s">
        <v>676</v>
      </c>
      <c r="B31" s="65"/>
      <c r="C31" s="156"/>
      <c r="D31" s="156"/>
      <c r="E31" s="65"/>
      <c r="F31" s="65"/>
      <c r="G31" s="156"/>
      <c r="H31" s="156"/>
    </row>
  </sheetData>
  <sheetProtection/>
  <mergeCells count="9">
    <mergeCell ref="A1:H1"/>
    <mergeCell ref="A2:H2"/>
    <mergeCell ref="A3:B3"/>
    <mergeCell ref="D3:E3"/>
    <mergeCell ref="A28:D28"/>
    <mergeCell ref="A29:D29"/>
    <mergeCell ref="A30:H30"/>
    <mergeCell ref="A31:H31"/>
    <mergeCell ref="E28:H29"/>
  </mergeCells>
  <printOptions horizontalCentered="1"/>
  <pageMargins left="0.75" right="0.28" top="0.67" bottom="0.59" header="0.51" footer="0.51"/>
  <pageSetup fitToHeight="0" fitToWidth="1" horizontalDpi="600" verticalDpi="600" orientation="portrait" paperSize="9" scale="87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0">
      <selection activeCell="J10" sqref="J10"/>
    </sheetView>
  </sheetViews>
  <sheetFormatPr defaultColWidth="9.00390625" defaultRowHeight="14.25"/>
  <cols>
    <col min="1" max="1" width="18.50390625" style="0" customWidth="1"/>
    <col min="2" max="2" width="4.50390625" style="0" customWidth="1"/>
    <col min="5" max="5" width="18.25390625" style="0" customWidth="1"/>
    <col min="6" max="6" width="4.50390625" style="0" customWidth="1"/>
  </cols>
  <sheetData>
    <row r="1" spans="1:8" ht="22.5">
      <c r="A1" s="66" t="s">
        <v>80</v>
      </c>
      <c r="B1" s="66"/>
      <c r="C1" s="66"/>
      <c r="D1" s="66"/>
      <c r="E1" s="66"/>
      <c r="F1" s="66"/>
      <c r="G1" s="66"/>
      <c r="H1" s="66"/>
    </row>
    <row r="2" spans="1:8" ht="14.25">
      <c r="A2" s="36" t="s">
        <v>79</v>
      </c>
      <c r="B2" s="15"/>
      <c r="C2" s="15"/>
      <c r="D2" s="15"/>
      <c r="E2" s="15"/>
      <c r="F2" s="15"/>
      <c r="G2" s="15"/>
      <c r="H2" s="15"/>
    </row>
    <row r="3" spans="1:8" ht="14.25">
      <c r="A3" s="67" t="s">
        <v>677</v>
      </c>
      <c r="B3" s="37"/>
      <c r="C3" s="37"/>
      <c r="D3" s="37"/>
      <c r="E3" s="37"/>
      <c r="F3" s="37"/>
      <c r="G3" s="37"/>
      <c r="H3" s="37"/>
    </row>
    <row r="4" spans="1:8" ht="21" customHeight="1">
      <c r="A4" s="125" t="s">
        <v>628</v>
      </c>
      <c r="B4" s="125" t="s">
        <v>552</v>
      </c>
      <c r="C4" s="125" t="s">
        <v>97</v>
      </c>
      <c r="D4" s="125" t="s">
        <v>98</v>
      </c>
      <c r="E4" s="125" t="s">
        <v>631</v>
      </c>
      <c r="F4" s="125" t="s">
        <v>552</v>
      </c>
      <c r="G4" s="125" t="s">
        <v>97</v>
      </c>
      <c r="H4" s="125" t="s">
        <v>98</v>
      </c>
    </row>
    <row r="5" spans="1:8" ht="21" customHeight="1">
      <c r="A5" s="69" t="s">
        <v>678</v>
      </c>
      <c r="B5" s="70">
        <v>1</v>
      </c>
      <c r="C5" s="71"/>
      <c r="D5" s="72"/>
      <c r="E5" s="69" t="s">
        <v>679</v>
      </c>
      <c r="F5" s="70">
        <v>24</v>
      </c>
      <c r="G5" s="71"/>
      <c r="H5" s="72"/>
    </row>
    <row r="6" spans="1:8" ht="21" customHeight="1">
      <c r="A6" s="73" t="s">
        <v>680</v>
      </c>
      <c r="B6" s="70">
        <v>2</v>
      </c>
      <c r="C6" s="71"/>
      <c r="D6" s="72"/>
      <c r="E6" s="73" t="s">
        <v>681</v>
      </c>
      <c r="F6" s="70">
        <v>25</v>
      </c>
      <c r="G6" s="71"/>
      <c r="H6" s="72"/>
    </row>
    <row r="7" spans="1:8" ht="21" customHeight="1">
      <c r="A7" s="74" t="s">
        <v>682</v>
      </c>
      <c r="B7" s="70">
        <v>3</v>
      </c>
      <c r="C7" s="71"/>
      <c r="D7" s="72"/>
      <c r="E7" s="74" t="s">
        <v>683</v>
      </c>
      <c r="F7" s="70">
        <v>26</v>
      </c>
      <c r="G7" s="71"/>
      <c r="H7" s="72"/>
    </row>
    <row r="8" spans="1:8" ht="21" customHeight="1">
      <c r="A8" s="73" t="s">
        <v>684</v>
      </c>
      <c r="B8" s="70">
        <v>4</v>
      </c>
      <c r="C8" s="71"/>
      <c r="D8" s="72"/>
      <c r="E8" s="73" t="s">
        <v>685</v>
      </c>
      <c r="F8" s="70">
        <v>27</v>
      </c>
      <c r="G8" s="71"/>
      <c r="H8" s="72"/>
    </row>
    <row r="9" spans="1:8" ht="21" customHeight="1">
      <c r="A9" s="73" t="s">
        <v>686</v>
      </c>
      <c r="B9" s="70">
        <v>5</v>
      </c>
      <c r="C9" s="71"/>
      <c r="D9" s="72"/>
      <c r="E9" s="73" t="s">
        <v>687</v>
      </c>
      <c r="F9" s="70">
        <v>28</v>
      </c>
      <c r="G9" s="71"/>
      <c r="H9" s="72" t="s">
        <v>688</v>
      </c>
    </row>
    <row r="10" spans="1:8" ht="21" customHeight="1">
      <c r="A10" s="73" t="s">
        <v>689</v>
      </c>
      <c r="B10" s="70">
        <v>6</v>
      </c>
      <c r="C10" s="71"/>
      <c r="D10" s="72"/>
      <c r="E10" s="73" t="s">
        <v>690</v>
      </c>
      <c r="F10" s="70">
        <v>29</v>
      </c>
      <c r="G10" s="71"/>
      <c r="H10" s="72"/>
    </row>
    <row r="11" spans="1:8" ht="21" customHeight="1">
      <c r="A11" s="73" t="s">
        <v>691</v>
      </c>
      <c r="B11" s="70">
        <v>7</v>
      </c>
      <c r="C11" s="71"/>
      <c r="D11" s="72"/>
      <c r="E11" s="73" t="s">
        <v>692</v>
      </c>
      <c r="F11" s="70">
        <v>30</v>
      </c>
      <c r="G11" s="71"/>
      <c r="H11" s="72"/>
    </row>
    <row r="12" spans="1:8" ht="21" customHeight="1">
      <c r="A12" s="73" t="s">
        <v>693</v>
      </c>
      <c r="B12" s="70">
        <v>8</v>
      </c>
      <c r="C12" s="71"/>
      <c r="D12" s="72"/>
      <c r="E12" s="73" t="s">
        <v>694</v>
      </c>
      <c r="F12" s="70">
        <v>31</v>
      </c>
      <c r="G12" s="71"/>
      <c r="H12" s="72"/>
    </row>
    <row r="13" spans="1:8" ht="21" customHeight="1">
      <c r="A13" s="73" t="s">
        <v>695</v>
      </c>
      <c r="B13" s="70">
        <v>9</v>
      </c>
      <c r="C13" s="71"/>
      <c r="D13" s="72"/>
      <c r="E13" s="73" t="s">
        <v>696</v>
      </c>
      <c r="F13" s="70">
        <v>32</v>
      </c>
      <c r="G13" s="71"/>
      <c r="H13" s="72"/>
    </row>
    <row r="14" spans="1:8" ht="21" customHeight="1">
      <c r="A14" s="69" t="s">
        <v>697</v>
      </c>
      <c r="B14" s="70">
        <v>10</v>
      </c>
      <c r="C14" s="71"/>
      <c r="D14" s="72"/>
      <c r="E14" s="69" t="s">
        <v>698</v>
      </c>
      <c r="F14" s="70">
        <v>33</v>
      </c>
      <c r="G14" s="71"/>
      <c r="H14" s="72"/>
    </row>
    <row r="15" spans="1:8" ht="21" customHeight="1">
      <c r="A15" s="73" t="s">
        <v>699</v>
      </c>
      <c r="B15" s="70">
        <v>11</v>
      </c>
      <c r="C15" s="71"/>
      <c r="D15" s="72"/>
      <c r="E15" s="73" t="s">
        <v>700</v>
      </c>
      <c r="F15" s="70">
        <v>34</v>
      </c>
      <c r="G15" s="71"/>
      <c r="H15" s="72"/>
    </row>
    <row r="16" spans="1:8" ht="21" customHeight="1">
      <c r="A16" s="74" t="s">
        <v>701</v>
      </c>
      <c r="B16" s="70">
        <v>12</v>
      </c>
      <c r="C16" s="71"/>
      <c r="D16" s="72"/>
      <c r="E16" s="74" t="s">
        <v>702</v>
      </c>
      <c r="F16" s="70">
        <v>35</v>
      </c>
      <c r="G16" s="71"/>
      <c r="H16" s="72"/>
    </row>
    <row r="17" spans="1:8" ht="21" customHeight="1">
      <c r="A17" s="73" t="s">
        <v>703</v>
      </c>
      <c r="B17" s="70">
        <v>13</v>
      </c>
      <c r="C17" s="71"/>
      <c r="D17" s="72"/>
      <c r="E17" s="73" t="s">
        <v>704</v>
      </c>
      <c r="F17" s="70">
        <v>36</v>
      </c>
      <c r="G17" s="71"/>
      <c r="H17" s="72"/>
    </row>
    <row r="18" spans="1:8" ht="21" customHeight="1">
      <c r="A18" s="73" t="s">
        <v>705</v>
      </c>
      <c r="B18" s="70">
        <v>14</v>
      </c>
      <c r="C18" s="71"/>
      <c r="D18" s="72"/>
      <c r="E18" s="73" t="s">
        <v>648</v>
      </c>
      <c r="F18" s="70">
        <v>37</v>
      </c>
      <c r="G18" s="71"/>
      <c r="H18" s="72"/>
    </row>
    <row r="19" spans="1:8" ht="21" customHeight="1">
      <c r="A19" s="73" t="s">
        <v>706</v>
      </c>
      <c r="B19" s="70">
        <v>15</v>
      </c>
      <c r="C19" s="71"/>
      <c r="D19" s="72"/>
      <c r="E19" s="73" t="s">
        <v>707</v>
      </c>
      <c r="F19" s="70">
        <v>38</v>
      </c>
      <c r="G19" s="71"/>
      <c r="H19" s="72"/>
    </row>
    <row r="20" spans="1:8" ht="21" customHeight="1">
      <c r="A20" s="73" t="s">
        <v>708</v>
      </c>
      <c r="B20" s="70">
        <v>16</v>
      </c>
      <c r="C20" s="71"/>
      <c r="D20" s="72"/>
      <c r="E20" s="69" t="s">
        <v>709</v>
      </c>
      <c r="F20" s="70">
        <v>39</v>
      </c>
      <c r="G20" s="71"/>
      <c r="H20" s="72"/>
    </row>
    <row r="21" spans="1:8" ht="21" customHeight="1">
      <c r="A21" s="73" t="s">
        <v>710</v>
      </c>
      <c r="B21" s="70">
        <v>17</v>
      </c>
      <c r="C21" s="71"/>
      <c r="D21" s="72"/>
      <c r="E21" s="69" t="s">
        <v>711</v>
      </c>
      <c r="F21" s="70">
        <v>40</v>
      </c>
      <c r="G21" s="71"/>
      <c r="H21" s="72"/>
    </row>
    <row r="22" spans="1:8" ht="21" customHeight="1">
      <c r="A22" s="73" t="s">
        <v>712</v>
      </c>
      <c r="B22" s="70">
        <v>18</v>
      </c>
      <c r="C22" s="71"/>
      <c r="D22" s="72"/>
      <c r="E22" s="73" t="s">
        <v>713</v>
      </c>
      <c r="F22" s="70">
        <v>41</v>
      </c>
      <c r="G22" s="71"/>
      <c r="H22" s="72"/>
    </row>
    <row r="23" spans="1:8" ht="21" customHeight="1">
      <c r="A23" s="73" t="s">
        <v>714</v>
      </c>
      <c r="B23" s="70">
        <v>19</v>
      </c>
      <c r="C23" s="71"/>
      <c r="D23" s="72"/>
      <c r="E23" s="74" t="s">
        <v>715</v>
      </c>
      <c r="F23" s="70">
        <v>42</v>
      </c>
      <c r="G23" s="71"/>
      <c r="H23" s="72"/>
    </row>
    <row r="24" spans="1:8" ht="21" customHeight="1">
      <c r="A24" s="74" t="s">
        <v>716</v>
      </c>
      <c r="B24" s="70">
        <v>20</v>
      </c>
      <c r="C24" s="71"/>
      <c r="D24" s="72"/>
      <c r="E24" s="73" t="s">
        <v>717</v>
      </c>
      <c r="F24" s="70">
        <v>43</v>
      </c>
      <c r="G24" s="71"/>
      <c r="H24" s="72"/>
    </row>
    <row r="25" spans="1:8" ht="21" customHeight="1">
      <c r="A25" s="73" t="s">
        <v>718</v>
      </c>
      <c r="B25" s="70">
        <v>21</v>
      </c>
      <c r="C25" s="71"/>
      <c r="D25" s="72"/>
      <c r="E25" s="73" t="s">
        <v>719</v>
      </c>
      <c r="F25" s="70">
        <v>44</v>
      </c>
      <c r="G25" s="71"/>
      <c r="H25" s="72"/>
    </row>
    <row r="26" spans="1:8" ht="21" customHeight="1">
      <c r="A26" s="73" t="s">
        <v>720</v>
      </c>
      <c r="B26" s="70">
        <v>22</v>
      </c>
      <c r="C26" s="71"/>
      <c r="D26" s="72"/>
      <c r="E26" s="75"/>
      <c r="F26" s="70">
        <v>45</v>
      </c>
      <c r="G26" s="71"/>
      <c r="H26" s="72"/>
    </row>
    <row r="27" spans="1:8" ht="21" customHeight="1">
      <c r="A27" s="69" t="s">
        <v>721</v>
      </c>
      <c r="B27" s="76">
        <v>23</v>
      </c>
      <c r="C27" s="77"/>
      <c r="D27" s="78"/>
      <c r="E27" s="69" t="s">
        <v>722</v>
      </c>
      <c r="F27" s="76">
        <v>46</v>
      </c>
      <c r="G27" s="77"/>
      <c r="H27" s="78"/>
    </row>
    <row r="28" spans="1:8" ht="21" customHeight="1">
      <c r="A28" s="56" t="s">
        <v>723</v>
      </c>
      <c r="B28" s="57"/>
      <c r="C28" s="57"/>
      <c r="D28" s="58"/>
      <c r="E28" s="56" t="s">
        <v>724</v>
      </c>
      <c r="F28" s="57"/>
      <c r="G28" s="57"/>
      <c r="H28" s="58"/>
    </row>
    <row r="29" spans="1:8" ht="21" customHeight="1">
      <c r="A29" s="59" t="s">
        <v>146</v>
      </c>
      <c r="B29" s="60"/>
      <c r="C29" s="60"/>
      <c r="D29" s="61"/>
      <c r="E29" s="62"/>
      <c r="F29" s="63"/>
      <c r="G29" s="63"/>
      <c r="H29" s="64"/>
    </row>
    <row r="30" spans="1:8" ht="21" customHeight="1">
      <c r="A30" s="65" t="s">
        <v>725</v>
      </c>
      <c r="B30" s="65"/>
      <c r="C30" s="65"/>
      <c r="D30" s="65"/>
      <c r="E30" s="65"/>
      <c r="F30" s="65"/>
      <c r="G30" s="65"/>
      <c r="H30" s="65"/>
    </row>
    <row r="31" spans="1:8" ht="21" customHeight="1">
      <c r="A31" s="65" t="s">
        <v>726</v>
      </c>
      <c r="B31" s="65"/>
      <c r="C31" s="65"/>
      <c r="D31" s="65"/>
      <c r="E31" s="65"/>
      <c r="F31" s="65"/>
      <c r="G31" s="65"/>
      <c r="H31" s="65"/>
    </row>
  </sheetData>
  <sheetProtection/>
  <mergeCells count="8">
    <mergeCell ref="A1:H1"/>
    <mergeCell ref="A2:H2"/>
    <mergeCell ref="A3:H3"/>
    <mergeCell ref="A28:D28"/>
    <mergeCell ref="A29:D29"/>
    <mergeCell ref="A30:H30"/>
    <mergeCell ref="A31:H31"/>
    <mergeCell ref="E28:H29"/>
  </mergeCells>
  <printOptions/>
  <pageMargins left="0.7" right="0.7" top="0.75" bottom="0.75" header="0.3" footer="0.3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0">
      <selection activeCell="J15" sqref="J15"/>
    </sheetView>
  </sheetViews>
  <sheetFormatPr defaultColWidth="9.00390625" defaultRowHeight="14.25"/>
  <cols>
    <col min="1" max="1" width="18.50390625" style="119" customWidth="1"/>
    <col min="2" max="2" width="3.50390625" style="0" customWidth="1"/>
    <col min="3" max="4" width="9.00390625" style="0" customWidth="1"/>
    <col min="5" max="5" width="18.50390625" style="119" customWidth="1"/>
    <col min="6" max="6" width="4.125" style="0" customWidth="1"/>
    <col min="7" max="8" width="9.00390625" style="0" customWidth="1"/>
  </cols>
  <sheetData>
    <row r="1" spans="1:8" ht="22.5">
      <c r="A1" s="33" t="s">
        <v>82</v>
      </c>
      <c r="B1" s="33"/>
      <c r="C1" s="33"/>
      <c r="D1" s="33"/>
      <c r="E1" s="33"/>
      <c r="F1" s="33"/>
      <c r="G1" s="33"/>
      <c r="H1" s="33"/>
    </row>
    <row r="2" spans="1:8" ht="14.25">
      <c r="A2" s="36" t="s">
        <v>81</v>
      </c>
      <c r="B2" s="15"/>
      <c r="C2" s="15"/>
      <c r="D2" s="15"/>
      <c r="E2" s="15"/>
      <c r="F2" s="15"/>
      <c r="G2" s="15"/>
      <c r="H2" s="15"/>
    </row>
    <row r="3" spans="1:8" ht="14.25">
      <c r="A3" s="67" t="s">
        <v>727</v>
      </c>
      <c r="B3" s="37"/>
      <c r="C3" s="37"/>
      <c r="D3" s="37"/>
      <c r="E3" s="37"/>
      <c r="F3" s="37"/>
      <c r="G3" s="37"/>
      <c r="H3" s="37"/>
    </row>
    <row r="4" spans="1:8" ht="33" customHeight="1">
      <c r="A4" s="38" t="s">
        <v>628</v>
      </c>
      <c r="B4" s="38" t="s">
        <v>629</v>
      </c>
      <c r="C4" s="38" t="s">
        <v>97</v>
      </c>
      <c r="D4" s="38" t="s">
        <v>98</v>
      </c>
      <c r="E4" s="38" t="s">
        <v>631</v>
      </c>
      <c r="F4" s="38" t="s">
        <v>629</v>
      </c>
      <c r="G4" s="38" t="s">
        <v>97</v>
      </c>
      <c r="H4" s="38" t="s">
        <v>98</v>
      </c>
    </row>
    <row r="5" spans="1:8" ht="19.5" customHeight="1">
      <c r="A5" s="39" t="s">
        <v>632</v>
      </c>
      <c r="B5" s="42">
        <v>1</v>
      </c>
      <c r="C5" s="40"/>
      <c r="D5" s="40"/>
      <c r="E5" s="41" t="s">
        <v>633</v>
      </c>
      <c r="F5" s="42">
        <v>25</v>
      </c>
      <c r="G5" s="40"/>
      <c r="H5" s="40"/>
    </row>
    <row r="6" spans="1:8" ht="19.5" customHeight="1">
      <c r="A6" s="43" t="s">
        <v>634</v>
      </c>
      <c r="B6" s="42">
        <v>2</v>
      </c>
      <c r="C6" s="42"/>
      <c r="D6" s="42"/>
      <c r="E6" s="43" t="s">
        <v>635</v>
      </c>
      <c r="F6" s="42">
        <v>26</v>
      </c>
      <c r="G6" s="42"/>
      <c r="H6" s="42"/>
    </row>
    <row r="7" spans="1:8" ht="19.5" customHeight="1">
      <c r="A7" s="43" t="s">
        <v>636</v>
      </c>
      <c r="B7" s="42">
        <v>3</v>
      </c>
      <c r="C7" s="42"/>
      <c r="D7" s="42"/>
      <c r="E7" s="43" t="s">
        <v>637</v>
      </c>
      <c r="F7" s="42">
        <v>27</v>
      </c>
      <c r="G7" s="42"/>
      <c r="H7" s="42"/>
    </row>
    <row r="8" spans="1:8" ht="19.5" customHeight="1">
      <c r="A8" s="43" t="s">
        <v>638</v>
      </c>
      <c r="B8" s="42">
        <v>4</v>
      </c>
      <c r="C8" s="42"/>
      <c r="D8" s="42"/>
      <c r="E8" s="43" t="s">
        <v>639</v>
      </c>
      <c r="F8" s="42">
        <v>28</v>
      </c>
      <c r="G8" s="42"/>
      <c r="H8" s="42"/>
    </row>
    <row r="9" spans="1:8" ht="19.5" customHeight="1">
      <c r="A9" s="43" t="s">
        <v>640</v>
      </c>
      <c r="B9" s="42">
        <v>5</v>
      </c>
      <c r="C9" s="42"/>
      <c r="D9" s="42"/>
      <c r="E9" s="43" t="s">
        <v>641</v>
      </c>
      <c r="F9" s="42">
        <v>29</v>
      </c>
      <c r="G9" s="42"/>
      <c r="H9" s="42"/>
    </row>
    <row r="10" spans="1:8" ht="19.5" customHeight="1">
      <c r="A10" s="44" t="s">
        <v>642</v>
      </c>
      <c r="B10" s="42">
        <v>6</v>
      </c>
      <c r="C10" s="42"/>
      <c r="D10" s="42"/>
      <c r="E10" s="45" t="s">
        <v>643</v>
      </c>
      <c r="F10" s="42">
        <v>30</v>
      </c>
      <c r="G10" s="42"/>
      <c r="H10" s="42"/>
    </row>
    <row r="11" spans="1:8" ht="19.5" customHeight="1">
      <c r="A11" s="43" t="s">
        <v>644</v>
      </c>
      <c r="B11" s="42">
        <v>7</v>
      </c>
      <c r="C11" s="42"/>
      <c r="D11" s="42"/>
      <c r="E11" s="43" t="s">
        <v>645</v>
      </c>
      <c r="F11" s="42">
        <v>31</v>
      </c>
      <c r="G11" s="42"/>
      <c r="H11" s="42"/>
    </row>
    <row r="12" spans="1:8" ht="19.5" customHeight="1">
      <c r="A12" s="43" t="s">
        <v>646</v>
      </c>
      <c r="B12" s="42">
        <v>8</v>
      </c>
      <c r="C12" s="42"/>
      <c r="D12" s="42"/>
      <c r="E12" s="43" t="s">
        <v>647</v>
      </c>
      <c r="F12" s="42">
        <v>32</v>
      </c>
      <c r="G12" s="42"/>
      <c r="H12" s="42"/>
    </row>
    <row r="13" spans="1:8" ht="19.5" customHeight="1">
      <c r="A13" s="120"/>
      <c r="B13" s="42">
        <v>9</v>
      </c>
      <c r="C13" s="42"/>
      <c r="D13" s="42"/>
      <c r="E13" s="121" t="s">
        <v>648</v>
      </c>
      <c r="F13" s="42">
        <v>33</v>
      </c>
      <c r="G13" s="42"/>
      <c r="H13" s="42"/>
    </row>
    <row r="14" spans="1:8" ht="24" customHeight="1">
      <c r="A14" s="44" t="s">
        <v>649</v>
      </c>
      <c r="B14" s="42">
        <v>10</v>
      </c>
      <c r="C14" s="42"/>
      <c r="D14" s="42"/>
      <c r="E14" s="43" t="s">
        <v>650</v>
      </c>
      <c r="F14" s="42">
        <v>34</v>
      </c>
      <c r="G14" s="42"/>
      <c r="H14" s="42"/>
    </row>
    <row r="15" spans="1:8" ht="19.5" customHeight="1">
      <c r="A15" s="120" t="s">
        <v>651</v>
      </c>
      <c r="B15" s="42">
        <v>11</v>
      </c>
      <c r="C15" s="42"/>
      <c r="D15" s="42"/>
      <c r="E15" s="122"/>
      <c r="F15" s="42">
        <v>35</v>
      </c>
      <c r="G15" s="42"/>
      <c r="H15" s="42"/>
    </row>
    <row r="16" spans="1:8" ht="29.25" customHeight="1">
      <c r="A16" s="120" t="s">
        <v>728</v>
      </c>
      <c r="B16" s="42">
        <v>12</v>
      </c>
      <c r="C16" s="42"/>
      <c r="D16" s="42"/>
      <c r="E16" s="45" t="s">
        <v>653</v>
      </c>
      <c r="F16" s="42">
        <v>36</v>
      </c>
      <c r="G16" s="42"/>
      <c r="H16" s="42"/>
    </row>
    <row r="17" spans="1:8" ht="19.5" customHeight="1">
      <c r="A17" s="44" t="s">
        <v>654</v>
      </c>
      <c r="B17" s="42">
        <v>13</v>
      </c>
      <c r="C17" s="42"/>
      <c r="D17" s="42"/>
      <c r="E17" s="49" t="s">
        <v>655</v>
      </c>
      <c r="F17" s="42">
        <v>37</v>
      </c>
      <c r="G17" s="42"/>
      <c r="H17" s="42"/>
    </row>
    <row r="18" spans="1:8" ht="29.25" customHeight="1">
      <c r="A18" s="43" t="s">
        <v>656</v>
      </c>
      <c r="B18" s="42">
        <v>14</v>
      </c>
      <c r="C18" s="42"/>
      <c r="D18" s="42"/>
      <c r="E18" s="50" t="s">
        <v>729</v>
      </c>
      <c r="F18" s="42">
        <v>38</v>
      </c>
      <c r="G18" s="42"/>
      <c r="H18" s="42"/>
    </row>
    <row r="19" spans="1:8" ht="19.5" customHeight="1">
      <c r="A19" s="49" t="s">
        <v>658</v>
      </c>
      <c r="B19" s="42">
        <v>15</v>
      </c>
      <c r="C19" s="42"/>
      <c r="D19" s="42"/>
      <c r="E19" s="43" t="s">
        <v>659</v>
      </c>
      <c r="F19" s="42">
        <v>39</v>
      </c>
      <c r="G19" s="42"/>
      <c r="H19" s="42"/>
    </row>
    <row r="20" spans="1:8" ht="24.75" customHeight="1">
      <c r="A20" s="43" t="s">
        <v>660</v>
      </c>
      <c r="B20" s="42">
        <v>16</v>
      </c>
      <c r="C20" s="42"/>
      <c r="D20" s="42"/>
      <c r="E20" s="121" t="s">
        <v>730</v>
      </c>
      <c r="F20" s="42">
        <v>40</v>
      </c>
      <c r="G20" s="42"/>
      <c r="H20" s="42"/>
    </row>
    <row r="21" spans="1:8" ht="27" customHeight="1">
      <c r="A21" s="49" t="s">
        <v>731</v>
      </c>
      <c r="B21" s="42">
        <v>17</v>
      </c>
      <c r="C21" s="42"/>
      <c r="D21" s="42"/>
      <c r="E21" s="43" t="s">
        <v>663</v>
      </c>
      <c r="F21" s="42">
        <v>41</v>
      </c>
      <c r="G21" s="42"/>
      <c r="H21" s="42"/>
    </row>
    <row r="22" spans="1:8" ht="19.5" customHeight="1">
      <c r="A22" s="43" t="s">
        <v>664</v>
      </c>
      <c r="B22" s="42">
        <v>18</v>
      </c>
      <c r="C22" s="42"/>
      <c r="D22" s="42"/>
      <c r="E22" s="45" t="s">
        <v>665</v>
      </c>
      <c r="F22" s="42">
        <v>42</v>
      </c>
      <c r="G22" s="42"/>
      <c r="H22" s="42"/>
    </row>
    <row r="23" spans="1:8" ht="19.5" customHeight="1">
      <c r="A23" s="51" t="s">
        <v>666</v>
      </c>
      <c r="B23" s="42">
        <v>19</v>
      </c>
      <c r="C23" s="52"/>
      <c r="D23" s="52"/>
      <c r="E23" s="123" t="s">
        <v>618</v>
      </c>
      <c r="F23" s="42">
        <v>43</v>
      </c>
      <c r="G23" s="42"/>
      <c r="H23" s="42"/>
    </row>
    <row r="24" spans="1:8" ht="29.25" customHeight="1">
      <c r="A24" s="42" t="s">
        <v>732</v>
      </c>
      <c r="B24" s="42">
        <v>20</v>
      </c>
      <c r="C24" s="42"/>
      <c r="D24" s="42"/>
      <c r="E24" s="124" t="s">
        <v>733</v>
      </c>
      <c r="F24" s="42">
        <v>44</v>
      </c>
      <c r="G24" s="42"/>
      <c r="H24" s="42"/>
    </row>
    <row r="25" spans="1:8" ht="19.5" customHeight="1">
      <c r="A25" s="44" t="s">
        <v>669</v>
      </c>
      <c r="B25" s="42">
        <v>21</v>
      </c>
      <c r="C25" s="42"/>
      <c r="D25" s="42"/>
      <c r="E25" s="124" t="s">
        <v>734</v>
      </c>
      <c r="F25" s="42">
        <v>45</v>
      </c>
      <c r="G25" s="42"/>
      <c r="H25" s="42"/>
    </row>
    <row r="26" spans="1:8" ht="19.5" customHeight="1">
      <c r="A26" s="49" t="s">
        <v>735</v>
      </c>
      <c r="B26" s="42">
        <v>22</v>
      </c>
      <c r="C26" s="42"/>
      <c r="D26" s="42"/>
      <c r="E26" s="124" t="s">
        <v>736</v>
      </c>
      <c r="F26" s="42">
        <v>46</v>
      </c>
      <c r="G26" s="42"/>
      <c r="H26" s="42"/>
    </row>
    <row r="27" spans="1:8" ht="25.5" customHeight="1">
      <c r="A27" s="55" t="s">
        <v>673</v>
      </c>
      <c r="B27" s="42">
        <v>23</v>
      </c>
      <c r="C27" s="42"/>
      <c r="D27" s="42"/>
      <c r="E27" s="122" t="s">
        <v>737</v>
      </c>
      <c r="F27" s="42">
        <v>47</v>
      </c>
      <c r="G27" s="42"/>
      <c r="H27" s="42"/>
    </row>
    <row r="28" spans="1:8" ht="19.5" customHeight="1">
      <c r="A28" s="56" t="s">
        <v>723</v>
      </c>
      <c r="B28" s="57"/>
      <c r="C28" s="57"/>
      <c r="D28" s="58"/>
      <c r="E28" s="56" t="s">
        <v>724</v>
      </c>
      <c r="F28" s="57"/>
      <c r="G28" s="57"/>
      <c r="H28" s="58"/>
    </row>
    <row r="29" spans="1:8" ht="19.5" customHeight="1">
      <c r="A29" s="59" t="s">
        <v>146</v>
      </c>
      <c r="B29" s="60"/>
      <c r="C29" s="60"/>
      <c r="D29" s="61"/>
      <c r="E29" s="62"/>
      <c r="F29" s="63"/>
      <c r="G29" s="63"/>
      <c r="H29" s="64"/>
    </row>
    <row r="30" spans="1:8" ht="19.5" customHeight="1">
      <c r="A30" s="65" t="s">
        <v>738</v>
      </c>
      <c r="B30" s="65"/>
      <c r="C30" s="65"/>
      <c r="D30" s="65"/>
      <c r="E30" s="65"/>
      <c r="F30" s="65"/>
      <c r="G30" s="65"/>
      <c r="H30" s="65"/>
    </row>
    <row r="31" spans="1:8" ht="19.5" customHeight="1">
      <c r="A31" s="65" t="s">
        <v>739</v>
      </c>
      <c r="B31" s="65"/>
      <c r="C31" s="65"/>
      <c r="D31" s="65"/>
      <c r="E31" s="65"/>
      <c r="F31" s="65"/>
      <c r="G31" s="65"/>
      <c r="H31" s="65"/>
    </row>
  </sheetData>
  <sheetProtection/>
  <mergeCells count="8">
    <mergeCell ref="A1:H1"/>
    <mergeCell ref="A2:H2"/>
    <mergeCell ref="A3:H3"/>
    <mergeCell ref="A28:D28"/>
    <mergeCell ref="A29:D29"/>
    <mergeCell ref="A30:H30"/>
    <mergeCell ref="A31:H31"/>
    <mergeCell ref="E28:H29"/>
  </mergeCells>
  <printOptions/>
  <pageMargins left="0.7" right="0.7" top="0.75" bottom="0.75" header="0.3" footer="0.3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E59"/>
  <sheetViews>
    <sheetView workbookViewId="0" topLeftCell="A1">
      <selection activeCell="K18" sqref="K18"/>
    </sheetView>
  </sheetViews>
  <sheetFormatPr defaultColWidth="8.875" defaultRowHeight="14.25"/>
  <cols>
    <col min="1" max="1" width="35.625" style="0" customWidth="1"/>
    <col min="2" max="2" width="7.75390625" style="0" customWidth="1"/>
    <col min="3" max="3" width="21.25390625" style="81" customWidth="1"/>
    <col min="4" max="4" width="10.50390625" style="0" customWidth="1"/>
    <col min="5" max="5" width="13.75390625" style="0" customWidth="1"/>
  </cols>
  <sheetData>
    <row r="1" spans="1:4" ht="24" customHeight="1">
      <c r="A1" s="13" t="s">
        <v>84</v>
      </c>
      <c r="B1" s="13"/>
      <c r="C1" s="82"/>
      <c r="D1" s="13"/>
    </row>
    <row r="2" spans="1:5" ht="24" customHeight="1">
      <c r="A2" s="83" t="s">
        <v>740</v>
      </c>
      <c r="B2" s="83"/>
      <c r="C2" s="83"/>
      <c r="D2" s="83"/>
      <c r="E2" s="83"/>
    </row>
    <row r="3" spans="1:5" s="12" customFormat="1" ht="18" customHeight="1">
      <c r="A3" s="84" t="str">
        <f>'货币资金'!A3</f>
        <v>台前县打渔陈镇周庄村 </v>
      </c>
      <c r="B3" s="85" t="s">
        <v>95</v>
      </c>
      <c r="C3" s="85"/>
      <c r="D3" s="86" t="s">
        <v>741</v>
      </c>
      <c r="E3" s="86"/>
    </row>
    <row r="4" spans="1:5" ht="17.25" customHeight="1">
      <c r="A4" s="17" t="s">
        <v>551</v>
      </c>
      <c r="B4" s="17" t="s">
        <v>552</v>
      </c>
      <c r="C4" s="87" t="s">
        <v>579</v>
      </c>
      <c r="D4" s="17" t="s">
        <v>129</v>
      </c>
      <c r="E4" s="88" t="s">
        <v>236</v>
      </c>
    </row>
    <row r="5" spans="1:5" ht="18.75" customHeight="1">
      <c r="A5" s="18" t="s">
        <v>742</v>
      </c>
      <c r="B5" s="19">
        <v>1</v>
      </c>
      <c r="C5" s="89">
        <f>C6+C19</f>
        <v>3388.3499999999995</v>
      </c>
      <c r="D5" s="20"/>
      <c r="E5" s="89">
        <f>E6+E19</f>
        <v>3388.6499999999996</v>
      </c>
    </row>
    <row r="6" spans="1:5" ht="18.75" customHeight="1">
      <c r="A6" s="18" t="s">
        <v>743</v>
      </c>
      <c r="B6" s="19">
        <v>2</v>
      </c>
      <c r="C6" s="90">
        <f>C7+C9+C11+C13+C15+C16+C18</f>
        <v>2818.6499999999996</v>
      </c>
      <c r="D6" s="20"/>
      <c r="E6" s="90">
        <f>E7+E9+E11+E13+E15+E16+E18</f>
        <v>2818.95</v>
      </c>
    </row>
    <row r="7" spans="1:5" ht="18.75" customHeight="1">
      <c r="A7" s="18" t="s">
        <v>744</v>
      </c>
      <c r="B7" s="19">
        <v>3</v>
      </c>
      <c r="C7" s="91">
        <f>'资源清查明细表（农用地）'!C10</f>
        <v>2654.7</v>
      </c>
      <c r="D7" s="20"/>
      <c r="E7" s="92">
        <f>'资源清查明细表（农用地）'!Q10</f>
        <v>2654.7</v>
      </c>
    </row>
    <row r="8" spans="1:5" ht="18.75" customHeight="1">
      <c r="A8" s="18" t="s">
        <v>745</v>
      </c>
      <c r="B8" s="19">
        <v>4</v>
      </c>
      <c r="C8" s="91"/>
      <c r="D8" s="20"/>
      <c r="E8" s="92"/>
    </row>
    <row r="9" spans="1:5" ht="18.75" customHeight="1">
      <c r="A9" s="18" t="s">
        <v>746</v>
      </c>
      <c r="B9" s="19">
        <v>5</v>
      </c>
      <c r="C9" s="93"/>
      <c r="D9" s="20"/>
      <c r="E9" s="92"/>
    </row>
    <row r="10" spans="1:5" ht="18.75" customHeight="1">
      <c r="A10" s="94" t="s">
        <v>745</v>
      </c>
      <c r="B10" s="19">
        <v>6</v>
      </c>
      <c r="C10" s="91"/>
      <c r="D10" s="20"/>
      <c r="E10" s="92"/>
    </row>
    <row r="11" spans="1:5" ht="18.75" customHeight="1">
      <c r="A11" s="18" t="s">
        <v>747</v>
      </c>
      <c r="B11" s="19">
        <v>7</v>
      </c>
      <c r="C11" s="91">
        <f>'资源清查明细表（农用地）'!C12</f>
        <v>49.5</v>
      </c>
      <c r="D11" s="20"/>
      <c r="E11" s="92">
        <f>'资源清查明细表（农用地）'!Q12</f>
        <v>49.5</v>
      </c>
    </row>
    <row r="12" spans="1:5" ht="18.75" customHeight="1">
      <c r="A12" s="18" t="s">
        <v>745</v>
      </c>
      <c r="B12" s="19">
        <v>8</v>
      </c>
      <c r="C12" s="91"/>
      <c r="D12" s="20"/>
      <c r="E12" s="92"/>
    </row>
    <row r="13" spans="1:5" ht="18.75" customHeight="1">
      <c r="A13" s="18" t="s">
        <v>748</v>
      </c>
      <c r="B13" s="19">
        <v>9</v>
      </c>
      <c r="C13" s="93"/>
      <c r="D13" s="20"/>
      <c r="E13" s="92"/>
    </row>
    <row r="14" spans="1:5" ht="18.75" customHeight="1">
      <c r="A14" s="18" t="s">
        <v>745</v>
      </c>
      <c r="B14" s="19">
        <v>10</v>
      </c>
      <c r="C14" s="89"/>
      <c r="D14" s="20"/>
      <c r="E14" s="92"/>
    </row>
    <row r="15" spans="1:5" ht="18.75" customHeight="1">
      <c r="A15" s="18" t="s">
        <v>749</v>
      </c>
      <c r="B15" s="19">
        <v>11</v>
      </c>
      <c r="C15" s="89">
        <f>'资源清查明细表（农用地）'!C14</f>
        <v>52.5</v>
      </c>
      <c r="D15" s="20"/>
      <c r="E15" s="92">
        <f>'资源清查明细表（农用地）'!Q14</f>
        <v>52.8</v>
      </c>
    </row>
    <row r="16" spans="1:5" ht="18.75" customHeight="1">
      <c r="A16" s="18" t="s">
        <v>750</v>
      </c>
      <c r="B16" s="19">
        <v>12</v>
      </c>
      <c r="C16" s="89">
        <f>'资源清查明细表（农用地）'!C15</f>
        <v>50.85</v>
      </c>
      <c r="D16" s="20"/>
      <c r="E16" s="92">
        <f>'资源清查明细表（农用地）'!Q15</f>
        <v>50.85</v>
      </c>
    </row>
    <row r="17" spans="1:5" ht="18.75" customHeight="1">
      <c r="A17" s="18" t="s">
        <v>745</v>
      </c>
      <c r="B17" s="19">
        <v>13</v>
      </c>
      <c r="C17" s="89">
        <f>'资源清查明细表（农用地）'!D15</f>
        <v>0</v>
      </c>
      <c r="D17" s="20"/>
      <c r="E17" s="92"/>
    </row>
    <row r="18" spans="1:5" ht="18.75" customHeight="1">
      <c r="A18" s="18" t="s">
        <v>751</v>
      </c>
      <c r="B18" s="19">
        <v>14</v>
      </c>
      <c r="C18" s="91">
        <f>'资源清查明细表（农用地）'!C16</f>
        <v>11.1</v>
      </c>
      <c r="D18" s="20"/>
      <c r="E18" s="92">
        <f>'资源清查明细表（农用地）'!Q16</f>
        <v>11.1</v>
      </c>
    </row>
    <row r="19" spans="1:5" ht="18.75" customHeight="1">
      <c r="A19" s="18" t="s">
        <v>752</v>
      </c>
      <c r="B19" s="19">
        <v>15</v>
      </c>
      <c r="C19" s="95">
        <f>SUM(C20:C25)</f>
        <v>569.6999999999999</v>
      </c>
      <c r="D19" s="20"/>
      <c r="E19" s="95">
        <f>SUM(E20:E25)</f>
        <v>569.6999999999999</v>
      </c>
    </row>
    <row r="20" spans="1:5" ht="18.75" customHeight="1">
      <c r="A20" s="18" t="s">
        <v>753</v>
      </c>
      <c r="B20" s="19">
        <v>16</v>
      </c>
      <c r="C20" s="95">
        <f>'资源清查明细表（建设用地）'!C10</f>
        <v>0</v>
      </c>
      <c r="D20" s="20"/>
      <c r="E20" s="92">
        <f>'资源清查明细表（建设用地）'!R10</f>
        <v>0</v>
      </c>
    </row>
    <row r="21" spans="1:5" ht="18.75" customHeight="1">
      <c r="A21" s="18" t="s">
        <v>754</v>
      </c>
      <c r="B21" s="19">
        <v>17</v>
      </c>
      <c r="C21" s="95"/>
      <c r="D21" s="20"/>
      <c r="E21" s="92"/>
    </row>
    <row r="22" spans="1:5" ht="18.75" customHeight="1">
      <c r="A22" s="18" t="s">
        <v>755</v>
      </c>
      <c r="B22" s="19">
        <v>18</v>
      </c>
      <c r="C22" s="95">
        <f>'资源清查明细表（建设用地）'!C12</f>
        <v>475.65</v>
      </c>
      <c r="D22" s="20"/>
      <c r="E22" s="92">
        <f>'资源清查明细表（建设用地）'!R12</f>
        <v>475.65</v>
      </c>
    </row>
    <row r="23" spans="1:5" ht="18.75" customHeight="1">
      <c r="A23" s="18" t="s">
        <v>756</v>
      </c>
      <c r="B23" s="19">
        <v>19</v>
      </c>
      <c r="C23" s="95"/>
      <c r="D23" s="20"/>
      <c r="E23" s="92"/>
    </row>
    <row r="24" spans="1:5" ht="18.75" customHeight="1">
      <c r="A24" s="18" t="s">
        <v>757</v>
      </c>
      <c r="B24" s="19">
        <v>20</v>
      </c>
      <c r="C24" s="95">
        <f>'资源清查明细表（建设用地）'!C14</f>
        <v>94.05</v>
      </c>
      <c r="D24" s="20"/>
      <c r="E24" s="92">
        <f>'资源清查明细表（建设用地）'!R14</f>
        <v>94.05</v>
      </c>
    </row>
    <row r="25" spans="1:5" ht="18.75" customHeight="1">
      <c r="A25" s="18" t="s">
        <v>758</v>
      </c>
      <c r="B25" s="19">
        <v>21</v>
      </c>
      <c r="C25" s="89"/>
      <c r="D25" s="20"/>
      <c r="E25" s="92"/>
    </row>
    <row r="26" spans="1:5" ht="18.75" customHeight="1">
      <c r="A26" s="18" t="s">
        <v>759</v>
      </c>
      <c r="B26" s="19">
        <v>22</v>
      </c>
      <c r="C26" s="89"/>
      <c r="D26" s="20"/>
      <c r="E26" s="88"/>
    </row>
    <row r="27" spans="1:5" ht="18.75" customHeight="1">
      <c r="A27" s="22" t="s">
        <v>618</v>
      </c>
      <c r="B27" s="19">
        <v>23</v>
      </c>
      <c r="C27" s="96"/>
      <c r="D27" s="22"/>
      <c r="E27" s="88"/>
    </row>
    <row r="28" spans="1:5" ht="18.75" customHeight="1">
      <c r="A28" s="18" t="s">
        <v>619</v>
      </c>
      <c r="B28" s="19">
        <v>24</v>
      </c>
      <c r="C28" s="97"/>
      <c r="D28" s="20"/>
      <c r="E28" s="88"/>
    </row>
    <row r="29" spans="1:5" ht="18.75" customHeight="1">
      <c r="A29" s="23" t="s">
        <v>620</v>
      </c>
      <c r="B29" s="19">
        <v>25</v>
      </c>
      <c r="C29" s="97"/>
      <c r="D29" s="20"/>
      <c r="E29" s="88"/>
    </row>
    <row r="30" spans="1:5" ht="18.75" customHeight="1">
      <c r="A30" s="23" t="s">
        <v>760</v>
      </c>
      <c r="B30" s="19">
        <v>26</v>
      </c>
      <c r="C30" s="97"/>
      <c r="D30" s="20"/>
      <c r="E30" s="88"/>
    </row>
    <row r="31" spans="1:5" ht="18.75" customHeight="1">
      <c r="A31" s="23" t="s">
        <v>761</v>
      </c>
      <c r="B31" s="19">
        <v>27</v>
      </c>
      <c r="C31" s="97"/>
      <c r="D31" s="20"/>
      <c r="E31" s="88"/>
    </row>
    <row r="32" spans="1:5" ht="18.75" customHeight="1">
      <c r="A32" s="23" t="s">
        <v>762</v>
      </c>
      <c r="B32" s="19">
        <v>28</v>
      </c>
      <c r="C32" s="97"/>
      <c r="D32" s="20"/>
      <c r="E32" s="88"/>
    </row>
    <row r="33" spans="1:5" ht="18.75" customHeight="1">
      <c r="A33" s="18" t="s">
        <v>624</v>
      </c>
      <c r="B33" s="19">
        <v>29</v>
      </c>
      <c r="C33" s="97"/>
      <c r="D33" s="20"/>
      <c r="E33" s="88"/>
    </row>
    <row r="34" spans="1:5" ht="18.75" customHeight="1">
      <c r="A34" s="18" t="s">
        <v>763</v>
      </c>
      <c r="B34" s="19">
        <v>30</v>
      </c>
      <c r="C34" s="97"/>
      <c r="D34" s="20"/>
      <c r="E34" s="88"/>
    </row>
    <row r="35" spans="1:5" ht="18.75" customHeight="1">
      <c r="A35" s="18" t="s">
        <v>764</v>
      </c>
      <c r="B35" s="19">
        <v>31</v>
      </c>
      <c r="C35" s="98"/>
      <c r="D35" s="99"/>
      <c r="E35" s="100"/>
    </row>
    <row r="36" spans="1:5" ht="17.25" customHeight="1">
      <c r="A36" s="101" t="s">
        <v>765</v>
      </c>
      <c r="B36" s="102"/>
      <c r="C36" s="103" t="s">
        <v>122</v>
      </c>
      <c r="D36" s="104"/>
      <c r="E36" s="105"/>
    </row>
    <row r="37" spans="1:5" ht="17.25" customHeight="1">
      <c r="A37" s="102"/>
      <c r="B37" s="102"/>
      <c r="C37" s="106"/>
      <c r="D37" s="107"/>
      <c r="E37" s="108"/>
    </row>
    <row r="38" spans="1:5" ht="10.5" customHeight="1">
      <c r="A38" s="102"/>
      <c r="B38" s="102"/>
      <c r="C38" s="109"/>
      <c r="D38" s="110"/>
      <c r="E38" s="111"/>
    </row>
    <row r="39" spans="1:4" ht="14.25">
      <c r="A39" s="112" t="s">
        <v>766</v>
      </c>
      <c r="B39" s="112"/>
      <c r="C39" s="113"/>
      <c r="D39" s="114"/>
    </row>
    <row r="40" spans="1:4" ht="14.25">
      <c r="A40" s="115"/>
      <c r="B40" s="116"/>
      <c r="C40" s="117"/>
      <c r="D40" s="118"/>
    </row>
    <row r="41" spans="1:4" ht="14.25">
      <c r="A41" s="115"/>
      <c r="B41" s="116"/>
      <c r="C41" s="117"/>
      <c r="D41" s="118"/>
    </row>
    <row r="42" spans="1:4" ht="14.25">
      <c r="A42" s="32"/>
      <c r="B42" s="116"/>
      <c r="C42" s="117"/>
      <c r="D42" s="118"/>
    </row>
    <row r="43" spans="1:4" ht="14.25">
      <c r="A43" s="115"/>
      <c r="B43" s="116"/>
      <c r="C43" s="117"/>
      <c r="D43" s="118"/>
    </row>
    <row r="44" spans="1:4" ht="14.25">
      <c r="A44" s="115"/>
      <c r="B44" s="116"/>
      <c r="C44" s="117"/>
      <c r="D44" s="118"/>
    </row>
    <row r="45" spans="1:4" ht="14.25">
      <c r="A45" s="115"/>
      <c r="B45" s="116"/>
      <c r="C45" s="117"/>
      <c r="D45" s="118"/>
    </row>
    <row r="46" spans="1:4" ht="14.25">
      <c r="A46" s="115"/>
      <c r="B46" s="116"/>
      <c r="C46" s="117"/>
      <c r="D46" s="118"/>
    </row>
    <row r="47" spans="1:4" ht="14.25">
      <c r="A47" s="115"/>
      <c r="B47" s="116"/>
      <c r="C47" s="117"/>
      <c r="D47" s="118"/>
    </row>
    <row r="48" spans="1:4" ht="14.25">
      <c r="A48" s="115"/>
      <c r="B48" s="116"/>
      <c r="C48" s="117"/>
      <c r="D48" s="118"/>
    </row>
    <row r="49" spans="1:4" ht="14.25">
      <c r="A49" s="115"/>
      <c r="B49" s="116"/>
      <c r="C49" s="117"/>
      <c r="D49" s="118"/>
    </row>
    <row r="50" spans="1:4" ht="14.25">
      <c r="A50" s="115"/>
      <c r="B50" s="116"/>
      <c r="C50" s="117"/>
      <c r="D50" s="118"/>
    </row>
    <row r="51" spans="1:4" ht="14.25">
      <c r="A51" s="115"/>
      <c r="B51" s="116"/>
      <c r="C51" s="117"/>
      <c r="D51" s="118"/>
    </row>
    <row r="52" spans="1:4" ht="14.25">
      <c r="A52" s="115"/>
      <c r="B52" s="116"/>
      <c r="C52" s="117"/>
      <c r="D52" s="118"/>
    </row>
    <row r="53" spans="1:4" ht="14.25">
      <c r="A53" s="115"/>
      <c r="B53" s="116"/>
      <c r="C53" s="117"/>
      <c r="D53" s="118"/>
    </row>
    <row r="54" spans="1:4" ht="14.25">
      <c r="A54" s="115"/>
      <c r="B54" s="116"/>
      <c r="C54" s="117"/>
      <c r="D54" s="118"/>
    </row>
    <row r="55" spans="1:4" ht="14.25">
      <c r="A55" s="115"/>
      <c r="B55" s="116"/>
      <c r="C55" s="117"/>
      <c r="D55" s="118"/>
    </row>
    <row r="56" spans="1:4" ht="14.25">
      <c r="A56" s="115"/>
      <c r="B56" s="116"/>
      <c r="C56" s="117"/>
      <c r="D56" s="118"/>
    </row>
    <row r="57" spans="1:4" ht="14.25">
      <c r="A57" s="118"/>
      <c r="B57" s="118"/>
      <c r="C57" s="117"/>
      <c r="D57" s="118"/>
    </row>
    <row r="58" spans="1:4" ht="14.25">
      <c r="A58" s="118"/>
      <c r="B58" s="118"/>
      <c r="C58" s="117"/>
      <c r="D58" s="118"/>
    </row>
    <row r="59" spans="1:4" ht="14.25">
      <c r="A59" s="118"/>
      <c r="B59" s="118"/>
      <c r="C59" s="117"/>
      <c r="D59" s="118"/>
    </row>
  </sheetData>
  <sheetProtection/>
  <mergeCells count="7">
    <mergeCell ref="A1:D1"/>
    <mergeCell ref="A2:E2"/>
    <mergeCell ref="B3:C3"/>
    <mergeCell ref="D3:E3"/>
    <mergeCell ref="A39:D39"/>
    <mergeCell ref="A36:B38"/>
    <mergeCell ref="C36:E38"/>
  </mergeCells>
  <printOptions/>
  <pageMargins left="0.5118055555555555" right="0.39" top="0.67" bottom="0.55" header="0.51" footer="0.51"/>
  <pageSetup fitToHeight="0" fitToWidth="1" horizontalDpi="600" verticalDpi="600" orientation="portrait" paperSize="9" scale="9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3">
      <selection activeCell="A30" sqref="A30:D30"/>
    </sheetView>
  </sheetViews>
  <sheetFormatPr defaultColWidth="9.00390625" defaultRowHeight="14.25"/>
  <cols>
    <col min="1" max="1" width="24.625" style="79" customWidth="1"/>
    <col min="2" max="2" width="4.50390625" style="80" bestFit="1" customWidth="1"/>
    <col min="3" max="4" width="6.625" style="80" customWidth="1"/>
    <col min="5" max="5" width="24.625" style="79" customWidth="1"/>
    <col min="6" max="6" width="4.50390625" style="79" bestFit="1" customWidth="1"/>
    <col min="7" max="8" width="6.625" style="80" customWidth="1"/>
    <col min="9" max="16384" width="9.00390625" style="79" customWidth="1"/>
  </cols>
  <sheetData>
    <row r="1" spans="1:8" ht="38.25" customHeight="1">
      <c r="A1" s="33" t="s">
        <v>87</v>
      </c>
      <c r="B1" s="33"/>
      <c r="C1" s="33"/>
      <c r="D1" s="33"/>
      <c r="E1" s="33"/>
      <c r="F1" s="33"/>
      <c r="G1" s="33"/>
      <c r="H1" s="33"/>
    </row>
    <row r="2" spans="1:8" ht="21" customHeight="1">
      <c r="A2" s="34" t="s">
        <v>767</v>
      </c>
      <c r="B2" s="34"/>
      <c r="C2" s="34"/>
      <c r="D2" s="34"/>
      <c r="E2" s="34"/>
      <c r="F2" s="34"/>
      <c r="G2" s="34"/>
      <c r="H2" s="34"/>
    </row>
    <row r="3" spans="1:8" ht="14.25">
      <c r="A3" s="36" t="s">
        <v>768</v>
      </c>
      <c r="B3" s="15"/>
      <c r="C3" s="15"/>
      <c r="D3" s="15"/>
      <c r="E3" s="15"/>
      <c r="F3" s="15"/>
      <c r="G3" s="15"/>
      <c r="H3" s="15"/>
    </row>
    <row r="4" spans="1:8" ht="20.25" customHeight="1">
      <c r="A4" s="37" t="s">
        <v>769</v>
      </c>
      <c r="B4" s="37"/>
      <c r="C4" s="37"/>
      <c r="D4" s="37"/>
      <c r="E4" s="37"/>
      <c r="F4" s="37"/>
      <c r="G4" s="37"/>
      <c r="H4" s="37"/>
    </row>
    <row r="5" spans="1:8" ht="27.75" customHeight="1">
      <c r="A5" s="38" t="s">
        <v>628</v>
      </c>
      <c r="B5" s="38" t="s">
        <v>629</v>
      </c>
      <c r="C5" s="38" t="s">
        <v>97</v>
      </c>
      <c r="D5" s="38" t="s">
        <v>98</v>
      </c>
      <c r="E5" s="38" t="s">
        <v>631</v>
      </c>
      <c r="F5" s="38" t="s">
        <v>629</v>
      </c>
      <c r="G5" s="38" t="s">
        <v>97</v>
      </c>
      <c r="H5" s="38" t="s">
        <v>98</v>
      </c>
    </row>
    <row r="6" spans="1:8" ht="20.25" customHeight="1">
      <c r="A6" s="39" t="s">
        <v>632</v>
      </c>
      <c r="B6" s="42">
        <v>1</v>
      </c>
      <c r="C6" s="40"/>
      <c r="D6" s="40"/>
      <c r="E6" s="41" t="s">
        <v>633</v>
      </c>
      <c r="F6" s="42">
        <v>25</v>
      </c>
      <c r="G6" s="40"/>
      <c r="H6" s="40"/>
    </row>
    <row r="7" spans="1:8" ht="20.25" customHeight="1">
      <c r="A7" s="43" t="s">
        <v>634</v>
      </c>
      <c r="B7" s="42">
        <v>2</v>
      </c>
      <c r="C7" s="42"/>
      <c r="D7" s="42"/>
      <c r="E7" s="43" t="s">
        <v>635</v>
      </c>
      <c r="F7" s="42">
        <v>26</v>
      </c>
      <c r="G7" s="42"/>
      <c r="H7" s="42"/>
    </row>
    <row r="8" spans="1:8" ht="20.25" customHeight="1">
      <c r="A8" s="43" t="s">
        <v>636</v>
      </c>
      <c r="B8" s="42">
        <v>3</v>
      </c>
      <c r="C8" s="42"/>
      <c r="D8" s="42"/>
      <c r="E8" s="43" t="s">
        <v>637</v>
      </c>
      <c r="F8" s="42">
        <v>27</v>
      </c>
      <c r="G8" s="42"/>
      <c r="H8" s="42"/>
    </row>
    <row r="9" spans="1:8" ht="20.25" customHeight="1">
      <c r="A9" s="43" t="s">
        <v>638</v>
      </c>
      <c r="B9" s="42">
        <v>4</v>
      </c>
      <c r="C9" s="42"/>
      <c r="D9" s="42"/>
      <c r="E9" s="43" t="s">
        <v>639</v>
      </c>
      <c r="F9" s="42">
        <v>28</v>
      </c>
      <c r="G9" s="42"/>
      <c r="H9" s="42"/>
    </row>
    <row r="10" spans="1:8" ht="20.25" customHeight="1">
      <c r="A10" s="43" t="s">
        <v>640</v>
      </c>
      <c r="B10" s="42">
        <v>5</v>
      </c>
      <c r="C10" s="42"/>
      <c r="D10" s="42"/>
      <c r="E10" s="43" t="s">
        <v>641</v>
      </c>
      <c r="F10" s="42">
        <v>29</v>
      </c>
      <c r="G10" s="42"/>
      <c r="H10" s="42"/>
    </row>
    <row r="11" spans="1:8" ht="20.25" customHeight="1">
      <c r="A11" s="44" t="s">
        <v>642</v>
      </c>
      <c r="B11" s="42">
        <v>6</v>
      </c>
      <c r="C11" s="42"/>
      <c r="D11" s="42"/>
      <c r="E11" s="45" t="s">
        <v>643</v>
      </c>
      <c r="F11" s="42">
        <v>30</v>
      </c>
      <c r="G11" s="42"/>
      <c r="H11" s="42"/>
    </row>
    <row r="12" spans="1:8" ht="20.25" customHeight="1">
      <c r="A12" s="43" t="s">
        <v>644</v>
      </c>
      <c r="B12" s="42">
        <v>7</v>
      </c>
      <c r="C12" s="42"/>
      <c r="D12" s="42"/>
      <c r="E12" s="43" t="s">
        <v>645</v>
      </c>
      <c r="F12" s="42">
        <v>31</v>
      </c>
      <c r="G12" s="42"/>
      <c r="H12" s="42"/>
    </row>
    <row r="13" spans="1:8" ht="20.25" customHeight="1">
      <c r="A13" s="43" t="s">
        <v>646</v>
      </c>
      <c r="B13" s="42">
        <v>8</v>
      </c>
      <c r="C13" s="42"/>
      <c r="D13" s="42"/>
      <c r="E13" s="43" t="s">
        <v>647</v>
      </c>
      <c r="F13" s="42">
        <v>32</v>
      </c>
      <c r="G13" s="42"/>
      <c r="H13" s="42"/>
    </row>
    <row r="14" spans="1:8" ht="20.25" customHeight="1">
      <c r="A14" s="46"/>
      <c r="B14" s="42">
        <v>9</v>
      </c>
      <c r="C14" s="42"/>
      <c r="D14" s="42"/>
      <c r="E14" s="47" t="s">
        <v>648</v>
      </c>
      <c r="F14" s="42">
        <v>33</v>
      </c>
      <c r="G14" s="42"/>
      <c r="H14" s="42"/>
    </row>
    <row r="15" spans="1:8" ht="20.25" customHeight="1">
      <c r="A15" s="44" t="s">
        <v>649</v>
      </c>
      <c r="B15" s="42">
        <v>10</v>
      </c>
      <c r="C15" s="42"/>
      <c r="D15" s="42"/>
      <c r="E15" s="43" t="s">
        <v>650</v>
      </c>
      <c r="F15" s="42">
        <v>34</v>
      </c>
      <c r="G15" s="42"/>
      <c r="H15" s="42"/>
    </row>
    <row r="16" spans="1:8" ht="20.25" customHeight="1">
      <c r="A16" s="46" t="s">
        <v>651</v>
      </c>
      <c r="B16" s="42">
        <v>11</v>
      </c>
      <c r="C16" s="42"/>
      <c r="D16" s="42"/>
      <c r="E16" s="48"/>
      <c r="F16" s="42">
        <v>35</v>
      </c>
      <c r="G16" s="42"/>
      <c r="H16" s="42"/>
    </row>
    <row r="17" spans="1:8" ht="20.25" customHeight="1">
      <c r="A17" s="46" t="s">
        <v>770</v>
      </c>
      <c r="B17" s="42">
        <v>12</v>
      </c>
      <c r="C17" s="42"/>
      <c r="D17" s="42"/>
      <c r="E17" s="45" t="s">
        <v>653</v>
      </c>
      <c r="F17" s="42">
        <v>36</v>
      </c>
      <c r="G17" s="42"/>
      <c r="H17" s="42"/>
    </row>
    <row r="18" spans="1:8" ht="14.25">
      <c r="A18" s="44" t="s">
        <v>654</v>
      </c>
      <c r="B18" s="42">
        <v>13</v>
      </c>
      <c r="C18" s="42"/>
      <c r="D18" s="42"/>
      <c r="E18" s="49" t="s">
        <v>655</v>
      </c>
      <c r="F18" s="42">
        <v>37</v>
      </c>
      <c r="G18" s="42"/>
      <c r="H18" s="42"/>
    </row>
    <row r="19" spans="1:8" ht="20.25" customHeight="1">
      <c r="A19" s="43" t="s">
        <v>656</v>
      </c>
      <c r="B19" s="42">
        <v>14</v>
      </c>
      <c r="C19" s="42"/>
      <c r="D19" s="42"/>
      <c r="E19" s="50" t="s">
        <v>771</v>
      </c>
      <c r="F19" s="42">
        <v>38</v>
      </c>
      <c r="G19" s="42"/>
      <c r="H19" s="42"/>
    </row>
    <row r="20" spans="1:8" ht="20.25" customHeight="1">
      <c r="A20" s="49" t="s">
        <v>658</v>
      </c>
      <c r="B20" s="42">
        <v>15</v>
      </c>
      <c r="C20" s="42"/>
      <c r="D20" s="42"/>
      <c r="E20" s="43" t="s">
        <v>659</v>
      </c>
      <c r="F20" s="42">
        <v>39</v>
      </c>
      <c r="G20" s="42"/>
      <c r="H20" s="42"/>
    </row>
    <row r="21" spans="1:8" ht="20.25" customHeight="1">
      <c r="A21" s="43" t="s">
        <v>660</v>
      </c>
      <c r="B21" s="42">
        <v>16</v>
      </c>
      <c r="C21" s="42"/>
      <c r="D21" s="42"/>
      <c r="E21" s="47" t="s">
        <v>730</v>
      </c>
      <c r="F21" s="42">
        <v>40</v>
      </c>
      <c r="G21" s="42"/>
      <c r="H21" s="42"/>
    </row>
    <row r="22" spans="1:8" ht="20.25" customHeight="1">
      <c r="A22" s="49" t="s">
        <v>772</v>
      </c>
      <c r="B22" s="42">
        <v>17</v>
      </c>
      <c r="C22" s="42"/>
      <c r="D22" s="42"/>
      <c r="E22" s="43" t="s">
        <v>663</v>
      </c>
      <c r="F22" s="42">
        <v>41</v>
      </c>
      <c r="G22" s="42"/>
      <c r="H22" s="42"/>
    </row>
    <row r="23" spans="1:8" ht="20.25" customHeight="1">
      <c r="A23" s="43" t="s">
        <v>664</v>
      </c>
      <c r="B23" s="42">
        <v>18</v>
      </c>
      <c r="C23" s="42"/>
      <c r="D23" s="42"/>
      <c r="E23" s="45" t="s">
        <v>665</v>
      </c>
      <c r="F23" s="42">
        <v>42</v>
      </c>
      <c r="G23" s="42"/>
      <c r="H23" s="42"/>
    </row>
    <row r="24" spans="1:8" ht="20.25" customHeight="1">
      <c r="A24" s="51" t="s">
        <v>666</v>
      </c>
      <c r="B24" s="42">
        <v>19</v>
      </c>
      <c r="C24" s="52"/>
      <c r="D24" s="52"/>
      <c r="E24" s="53" t="s">
        <v>618</v>
      </c>
      <c r="F24" s="42">
        <v>43</v>
      </c>
      <c r="G24" s="42"/>
      <c r="H24" s="42"/>
    </row>
    <row r="25" spans="1:8" ht="20.25" customHeight="1">
      <c r="A25" s="49" t="s">
        <v>773</v>
      </c>
      <c r="B25" s="42">
        <v>20</v>
      </c>
      <c r="C25" s="42"/>
      <c r="D25" s="42"/>
      <c r="E25" s="54" t="s">
        <v>733</v>
      </c>
      <c r="F25" s="42">
        <v>44</v>
      </c>
      <c r="G25" s="42"/>
      <c r="H25" s="42"/>
    </row>
    <row r="26" spans="1:8" ht="20.25" customHeight="1">
      <c r="A26" s="44" t="s">
        <v>669</v>
      </c>
      <c r="B26" s="42">
        <v>21</v>
      </c>
      <c r="C26" s="42"/>
      <c r="D26" s="42"/>
      <c r="E26" s="54" t="s">
        <v>734</v>
      </c>
      <c r="F26" s="42">
        <v>45</v>
      </c>
      <c r="G26" s="42"/>
      <c r="H26" s="42"/>
    </row>
    <row r="27" spans="1:8" ht="20.25" customHeight="1">
      <c r="A27" s="49" t="s">
        <v>735</v>
      </c>
      <c r="B27" s="42">
        <v>22</v>
      </c>
      <c r="C27" s="42"/>
      <c r="D27" s="42"/>
      <c r="E27" s="54" t="s">
        <v>736</v>
      </c>
      <c r="F27" s="42">
        <v>46</v>
      </c>
      <c r="G27" s="42"/>
      <c r="H27" s="42"/>
    </row>
    <row r="28" spans="1:8" ht="53.25" customHeight="1">
      <c r="A28" s="55" t="s">
        <v>673</v>
      </c>
      <c r="B28" s="42">
        <v>23</v>
      </c>
      <c r="C28" s="42"/>
      <c r="D28" s="42"/>
      <c r="E28" s="48" t="s">
        <v>737</v>
      </c>
      <c r="F28" s="42">
        <v>47</v>
      </c>
      <c r="G28" s="42"/>
      <c r="H28" s="42"/>
    </row>
    <row r="29" spans="1:8" ht="14.25">
      <c r="A29" s="56" t="s">
        <v>723</v>
      </c>
      <c r="B29" s="57"/>
      <c r="C29" s="57"/>
      <c r="D29" s="58"/>
      <c r="E29" s="56" t="s">
        <v>774</v>
      </c>
      <c r="F29" s="57"/>
      <c r="G29" s="57"/>
      <c r="H29" s="58"/>
    </row>
    <row r="30" spans="1:8" ht="31.5" customHeight="1">
      <c r="A30" s="59" t="s">
        <v>146</v>
      </c>
      <c r="B30" s="60"/>
      <c r="C30" s="60"/>
      <c r="D30" s="61"/>
      <c r="E30" s="62"/>
      <c r="F30" s="63"/>
      <c r="G30" s="63"/>
      <c r="H30" s="64"/>
    </row>
    <row r="31" spans="1:8" ht="14.25">
      <c r="A31" s="65" t="s">
        <v>675</v>
      </c>
      <c r="B31" s="65"/>
      <c r="C31" s="65"/>
      <c r="D31" s="65"/>
      <c r="E31" s="65"/>
      <c r="F31" s="65"/>
      <c r="G31" s="65"/>
      <c r="H31" s="65"/>
    </row>
    <row r="32" spans="1:8" ht="14.25">
      <c r="A32" s="65" t="s">
        <v>676</v>
      </c>
      <c r="B32" s="65"/>
      <c r="C32" s="65"/>
      <c r="D32" s="65"/>
      <c r="E32" s="65"/>
      <c r="F32" s="65"/>
      <c r="G32" s="65"/>
      <c r="H32" s="65"/>
    </row>
  </sheetData>
  <sheetProtection/>
  <mergeCells count="9">
    <mergeCell ref="A1:H1"/>
    <mergeCell ref="A2:H2"/>
    <mergeCell ref="A3:H3"/>
    <mergeCell ref="A4:H4"/>
    <mergeCell ref="A29:D29"/>
    <mergeCell ref="A30:D30"/>
    <mergeCell ref="A31:H31"/>
    <mergeCell ref="A32:H32"/>
    <mergeCell ref="E29:H30"/>
  </mergeCells>
  <printOptions horizontalCentered="1"/>
  <pageMargins left="0.39" right="0.39" top="0.98" bottom="0.98" header="0.51" footer="0.51"/>
  <pageSetup horizontalDpi="600" verticalDpi="600" orientation="portrait" paperSize="9" scale="98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N24" sqref="N24"/>
    </sheetView>
  </sheetViews>
  <sheetFormatPr defaultColWidth="9.00390625" defaultRowHeight="14.25"/>
  <cols>
    <col min="1" max="1" width="18.125" style="0" customWidth="1"/>
    <col min="2" max="2" width="5.00390625" style="0" customWidth="1"/>
    <col min="5" max="5" width="18.125" style="0" customWidth="1"/>
    <col min="6" max="6" width="5.50390625" style="0" customWidth="1"/>
  </cols>
  <sheetData>
    <row r="1" spans="1:8" ht="22.5">
      <c r="A1" s="66" t="s">
        <v>89</v>
      </c>
      <c r="B1" s="66"/>
      <c r="C1" s="66"/>
      <c r="D1" s="66"/>
      <c r="E1" s="66"/>
      <c r="F1" s="66"/>
      <c r="G1" s="66"/>
      <c r="H1" s="66"/>
    </row>
    <row r="2" spans="1:8" ht="14.25">
      <c r="A2" s="34" t="s">
        <v>767</v>
      </c>
      <c r="B2" s="34"/>
      <c r="C2" s="34"/>
      <c r="D2" s="34"/>
      <c r="E2" s="34"/>
      <c r="F2" s="34"/>
      <c r="G2" s="34"/>
      <c r="H2" s="34"/>
    </row>
    <row r="3" spans="1:8" ht="18.75">
      <c r="A3" s="35"/>
      <c r="B3" s="35"/>
      <c r="C3" s="35"/>
      <c r="D3" s="35"/>
      <c r="E3" s="35"/>
      <c r="F3" s="35"/>
      <c r="G3" s="35"/>
      <c r="H3" s="35"/>
    </row>
    <row r="4" spans="1:8" ht="14.25">
      <c r="A4" s="36" t="s">
        <v>88</v>
      </c>
      <c r="B4" s="15"/>
      <c r="C4" s="15"/>
      <c r="D4" s="15"/>
      <c r="E4" s="15"/>
      <c r="F4" s="15"/>
      <c r="G4" s="15"/>
      <c r="H4" s="15"/>
    </row>
    <row r="5" spans="1:8" ht="14.25">
      <c r="A5" s="67" t="s">
        <v>775</v>
      </c>
      <c r="B5" s="37"/>
      <c r="C5" s="37"/>
      <c r="D5" s="37"/>
      <c r="E5" s="37"/>
      <c r="F5" s="37"/>
      <c r="G5" s="37"/>
      <c r="H5" s="37"/>
    </row>
    <row r="6" spans="1:8" ht="14.25">
      <c r="A6" s="68" t="s">
        <v>628</v>
      </c>
      <c r="B6" s="68" t="s">
        <v>552</v>
      </c>
      <c r="C6" s="68" t="s">
        <v>97</v>
      </c>
      <c r="D6" s="68" t="s">
        <v>98</v>
      </c>
      <c r="E6" s="68" t="s">
        <v>631</v>
      </c>
      <c r="F6" s="68" t="s">
        <v>552</v>
      </c>
      <c r="G6" s="68" t="s">
        <v>97</v>
      </c>
      <c r="H6" s="68" t="s">
        <v>98</v>
      </c>
    </row>
    <row r="7" spans="1:8" ht="15">
      <c r="A7" s="69" t="s">
        <v>678</v>
      </c>
      <c r="B7" s="70">
        <v>1</v>
      </c>
      <c r="C7" s="71"/>
      <c r="D7" s="72"/>
      <c r="E7" s="69" t="s">
        <v>679</v>
      </c>
      <c r="F7" s="70">
        <v>24</v>
      </c>
      <c r="G7" s="71"/>
      <c r="H7" s="72"/>
    </row>
    <row r="8" spans="1:8" ht="15">
      <c r="A8" s="73" t="s">
        <v>680</v>
      </c>
      <c r="B8" s="70">
        <v>2</v>
      </c>
      <c r="C8" s="71"/>
      <c r="D8" s="72"/>
      <c r="E8" s="73" t="s">
        <v>681</v>
      </c>
      <c r="F8" s="70">
        <v>25</v>
      </c>
      <c r="G8" s="71"/>
      <c r="H8" s="72"/>
    </row>
    <row r="9" spans="1:8" ht="15">
      <c r="A9" s="74" t="s">
        <v>682</v>
      </c>
      <c r="B9" s="70">
        <v>3</v>
      </c>
      <c r="C9" s="71"/>
      <c r="D9" s="72"/>
      <c r="E9" s="74" t="s">
        <v>683</v>
      </c>
      <c r="F9" s="70">
        <v>26</v>
      </c>
      <c r="G9" s="71"/>
      <c r="H9" s="72"/>
    </row>
    <row r="10" spans="1:8" ht="15">
      <c r="A10" s="73" t="s">
        <v>684</v>
      </c>
      <c r="B10" s="70">
        <v>4</v>
      </c>
      <c r="C10" s="71"/>
      <c r="D10" s="72"/>
      <c r="E10" s="73" t="s">
        <v>685</v>
      </c>
      <c r="F10" s="70">
        <v>27</v>
      </c>
      <c r="G10" s="71"/>
      <c r="H10" s="72"/>
    </row>
    <row r="11" spans="1:8" ht="15">
      <c r="A11" s="73" t="s">
        <v>686</v>
      </c>
      <c r="B11" s="70">
        <v>5</v>
      </c>
      <c r="C11" s="71"/>
      <c r="D11" s="72"/>
      <c r="E11" s="73" t="s">
        <v>687</v>
      </c>
      <c r="F11" s="70">
        <v>28</v>
      </c>
      <c r="G11" s="71"/>
      <c r="H11" s="72"/>
    </row>
    <row r="12" spans="1:8" ht="15">
      <c r="A12" s="73" t="s">
        <v>689</v>
      </c>
      <c r="B12" s="70">
        <v>6</v>
      </c>
      <c r="C12" s="71"/>
      <c r="D12" s="72"/>
      <c r="E12" s="73" t="s">
        <v>690</v>
      </c>
      <c r="F12" s="70">
        <v>29</v>
      </c>
      <c r="G12" s="71"/>
      <c r="H12" s="72"/>
    </row>
    <row r="13" spans="1:8" ht="15">
      <c r="A13" s="73" t="s">
        <v>691</v>
      </c>
      <c r="B13" s="70">
        <v>7</v>
      </c>
      <c r="C13" s="71"/>
      <c r="D13" s="72"/>
      <c r="E13" s="73" t="s">
        <v>692</v>
      </c>
      <c r="F13" s="70">
        <v>30</v>
      </c>
      <c r="G13" s="71"/>
      <c r="H13" s="72"/>
    </row>
    <row r="14" spans="1:8" ht="15">
      <c r="A14" s="73" t="s">
        <v>693</v>
      </c>
      <c r="B14" s="70">
        <v>8</v>
      </c>
      <c r="C14" s="71"/>
      <c r="D14" s="72"/>
      <c r="E14" s="73" t="s">
        <v>694</v>
      </c>
      <c r="F14" s="70">
        <v>31</v>
      </c>
      <c r="G14" s="71"/>
      <c r="H14" s="72"/>
    </row>
    <row r="15" spans="1:8" ht="15">
      <c r="A15" s="73" t="s">
        <v>695</v>
      </c>
      <c r="B15" s="70">
        <v>9</v>
      </c>
      <c r="C15" s="71"/>
      <c r="D15" s="72"/>
      <c r="E15" s="73" t="s">
        <v>696</v>
      </c>
      <c r="F15" s="70">
        <v>32</v>
      </c>
      <c r="G15" s="71"/>
      <c r="H15" s="72"/>
    </row>
    <row r="16" spans="1:8" ht="15">
      <c r="A16" s="69" t="s">
        <v>697</v>
      </c>
      <c r="B16" s="70">
        <v>10</v>
      </c>
      <c r="C16" s="71"/>
      <c r="D16" s="72"/>
      <c r="E16" s="69" t="s">
        <v>698</v>
      </c>
      <c r="F16" s="70">
        <v>33</v>
      </c>
      <c r="G16" s="71"/>
      <c r="H16" s="72"/>
    </row>
    <row r="17" spans="1:8" ht="15">
      <c r="A17" s="73" t="s">
        <v>699</v>
      </c>
      <c r="B17" s="70">
        <v>11</v>
      </c>
      <c r="C17" s="71"/>
      <c r="D17" s="72"/>
      <c r="E17" s="73" t="s">
        <v>700</v>
      </c>
      <c r="F17" s="70">
        <v>34</v>
      </c>
      <c r="G17" s="71"/>
      <c r="H17" s="72"/>
    </row>
    <row r="18" spans="1:8" ht="15">
      <c r="A18" s="74" t="s">
        <v>701</v>
      </c>
      <c r="B18" s="70">
        <v>12</v>
      </c>
      <c r="C18" s="71"/>
      <c r="D18" s="72"/>
      <c r="E18" s="74" t="s">
        <v>702</v>
      </c>
      <c r="F18" s="70">
        <v>35</v>
      </c>
      <c r="G18" s="71"/>
      <c r="H18" s="72"/>
    </row>
    <row r="19" spans="1:8" ht="15">
      <c r="A19" s="73" t="s">
        <v>703</v>
      </c>
      <c r="B19" s="70">
        <v>13</v>
      </c>
      <c r="C19" s="71"/>
      <c r="D19" s="72"/>
      <c r="E19" s="73" t="s">
        <v>704</v>
      </c>
      <c r="F19" s="70">
        <v>36</v>
      </c>
      <c r="G19" s="71"/>
      <c r="H19" s="72"/>
    </row>
    <row r="20" spans="1:8" ht="15">
      <c r="A20" s="73" t="s">
        <v>705</v>
      </c>
      <c r="B20" s="70">
        <v>14</v>
      </c>
      <c r="C20" s="71"/>
      <c r="D20" s="72"/>
      <c r="E20" s="73" t="s">
        <v>648</v>
      </c>
      <c r="F20" s="70">
        <v>37</v>
      </c>
      <c r="G20" s="71"/>
      <c r="H20" s="72"/>
    </row>
    <row r="21" spans="1:8" ht="15">
      <c r="A21" s="73" t="s">
        <v>706</v>
      </c>
      <c r="B21" s="70">
        <v>15</v>
      </c>
      <c r="C21" s="71"/>
      <c r="D21" s="72"/>
      <c r="E21" s="73" t="s">
        <v>707</v>
      </c>
      <c r="F21" s="70">
        <v>38</v>
      </c>
      <c r="G21" s="71"/>
      <c r="H21" s="72"/>
    </row>
    <row r="22" spans="1:8" ht="15">
      <c r="A22" s="73" t="s">
        <v>708</v>
      </c>
      <c r="B22" s="70">
        <v>16</v>
      </c>
      <c r="C22" s="71"/>
      <c r="D22" s="72"/>
      <c r="E22" s="69" t="s">
        <v>709</v>
      </c>
      <c r="F22" s="70">
        <v>39</v>
      </c>
      <c r="G22" s="71"/>
      <c r="H22" s="72"/>
    </row>
    <row r="23" spans="1:8" ht="15">
      <c r="A23" s="73" t="s">
        <v>710</v>
      </c>
      <c r="B23" s="70">
        <v>17</v>
      </c>
      <c r="C23" s="71"/>
      <c r="D23" s="72"/>
      <c r="E23" s="69" t="s">
        <v>711</v>
      </c>
      <c r="F23" s="70">
        <v>40</v>
      </c>
      <c r="G23" s="71"/>
      <c r="H23" s="72"/>
    </row>
    <row r="24" spans="1:8" ht="15">
      <c r="A24" s="73" t="s">
        <v>712</v>
      </c>
      <c r="B24" s="70">
        <v>18</v>
      </c>
      <c r="C24" s="71"/>
      <c r="D24" s="72"/>
      <c r="E24" s="73" t="s">
        <v>713</v>
      </c>
      <c r="F24" s="70">
        <v>41</v>
      </c>
      <c r="G24" s="71"/>
      <c r="H24" s="72"/>
    </row>
    <row r="25" spans="1:8" ht="15">
      <c r="A25" s="73" t="s">
        <v>714</v>
      </c>
      <c r="B25" s="70">
        <v>19</v>
      </c>
      <c r="C25" s="71"/>
      <c r="D25" s="72"/>
      <c r="E25" s="74" t="s">
        <v>715</v>
      </c>
      <c r="F25" s="70">
        <v>42</v>
      </c>
      <c r="G25" s="71"/>
      <c r="H25" s="72"/>
    </row>
    <row r="26" spans="1:8" ht="15">
      <c r="A26" s="74" t="s">
        <v>716</v>
      </c>
      <c r="B26" s="70">
        <v>20</v>
      </c>
      <c r="C26" s="71"/>
      <c r="D26" s="72"/>
      <c r="E26" s="73" t="s">
        <v>717</v>
      </c>
      <c r="F26" s="70">
        <v>43</v>
      </c>
      <c r="G26" s="71"/>
      <c r="H26" s="72"/>
    </row>
    <row r="27" spans="1:8" ht="15">
      <c r="A27" s="73" t="s">
        <v>718</v>
      </c>
      <c r="B27" s="70">
        <v>21</v>
      </c>
      <c r="C27" s="71"/>
      <c r="D27" s="72"/>
      <c r="E27" s="73" t="s">
        <v>719</v>
      </c>
      <c r="F27" s="70">
        <v>44</v>
      </c>
      <c r="G27" s="71"/>
      <c r="H27" s="72"/>
    </row>
    <row r="28" spans="1:8" ht="15">
      <c r="A28" s="73" t="s">
        <v>720</v>
      </c>
      <c r="B28" s="70">
        <v>22</v>
      </c>
      <c r="C28" s="71"/>
      <c r="D28" s="72"/>
      <c r="E28" s="75"/>
      <c r="F28" s="70">
        <v>45</v>
      </c>
      <c r="G28" s="71"/>
      <c r="H28" s="72"/>
    </row>
    <row r="29" spans="1:8" ht="15">
      <c r="A29" s="69" t="s">
        <v>721</v>
      </c>
      <c r="B29" s="76">
        <v>23</v>
      </c>
      <c r="C29" s="77"/>
      <c r="D29" s="78"/>
      <c r="E29" s="69" t="s">
        <v>722</v>
      </c>
      <c r="F29" s="76">
        <v>46</v>
      </c>
      <c r="G29" s="77"/>
      <c r="H29" s="78"/>
    </row>
    <row r="30" spans="1:8" ht="14.25">
      <c r="A30" s="56" t="s">
        <v>723</v>
      </c>
      <c r="B30" s="57"/>
      <c r="C30" s="57"/>
      <c r="D30" s="58"/>
      <c r="E30" s="56" t="s">
        <v>774</v>
      </c>
      <c r="F30" s="57"/>
      <c r="G30" s="57"/>
      <c r="H30" s="58"/>
    </row>
    <row r="31" spans="1:8" ht="14.25">
      <c r="A31" s="59" t="s">
        <v>146</v>
      </c>
      <c r="B31" s="60"/>
      <c r="C31" s="60"/>
      <c r="D31" s="61"/>
      <c r="E31" s="62"/>
      <c r="F31" s="63"/>
      <c r="G31" s="63"/>
      <c r="H31" s="64"/>
    </row>
    <row r="32" spans="1:8" ht="14.25">
      <c r="A32" s="65" t="s">
        <v>725</v>
      </c>
      <c r="B32" s="65"/>
      <c r="C32" s="65"/>
      <c r="D32" s="65"/>
      <c r="E32" s="65"/>
      <c r="F32" s="65"/>
      <c r="G32" s="65"/>
      <c r="H32" s="65"/>
    </row>
    <row r="33" spans="1:8" ht="14.25">
      <c r="A33" s="65" t="s">
        <v>726</v>
      </c>
      <c r="B33" s="65"/>
      <c r="C33" s="65"/>
      <c r="D33" s="65"/>
      <c r="E33" s="65"/>
      <c r="F33" s="65"/>
      <c r="G33" s="65"/>
      <c r="H33" s="65"/>
    </row>
  </sheetData>
  <sheetProtection/>
  <mergeCells count="9">
    <mergeCell ref="A1:H1"/>
    <mergeCell ref="A2:H2"/>
    <mergeCell ref="A4:H4"/>
    <mergeCell ref="A5:H5"/>
    <mergeCell ref="A30:D30"/>
    <mergeCell ref="A31:D31"/>
    <mergeCell ref="A32:H32"/>
    <mergeCell ref="A33:H33"/>
    <mergeCell ref="E30:H31"/>
  </mergeCells>
  <printOptions/>
  <pageMargins left="0.7" right="0.7" top="0.75" bottom="0.75" header="0.3" footer="0.3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IV1"/>
    </sheetView>
  </sheetViews>
  <sheetFormatPr defaultColWidth="9.00390625" defaultRowHeight="14.25"/>
  <cols>
    <col min="1" max="1" width="20.625" style="0" customWidth="1"/>
    <col min="2" max="2" width="4.25390625" style="0" customWidth="1"/>
    <col min="5" max="5" width="22.00390625" style="0" customWidth="1"/>
    <col min="6" max="6" width="4.375" style="0" customWidth="1"/>
  </cols>
  <sheetData>
    <row r="1" spans="1:8" ht="22.5">
      <c r="A1" s="33" t="s">
        <v>91</v>
      </c>
      <c r="B1" s="33"/>
      <c r="C1" s="33"/>
      <c r="D1" s="33"/>
      <c r="E1" s="33"/>
      <c r="F1" s="33"/>
      <c r="G1" s="33"/>
      <c r="H1" s="33"/>
    </row>
    <row r="2" spans="1:8" ht="14.25">
      <c r="A2" s="34" t="s">
        <v>767</v>
      </c>
      <c r="B2" s="34"/>
      <c r="C2" s="34"/>
      <c r="D2" s="34"/>
      <c r="E2" s="34"/>
      <c r="F2" s="34"/>
      <c r="G2" s="34"/>
      <c r="H2" s="34"/>
    </row>
    <row r="3" spans="1:8" ht="18.75">
      <c r="A3" s="35"/>
      <c r="B3" s="35"/>
      <c r="C3" s="35"/>
      <c r="D3" s="35"/>
      <c r="E3" s="35"/>
      <c r="F3" s="35"/>
      <c r="G3" s="35"/>
      <c r="H3" s="35"/>
    </row>
    <row r="4" spans="1:8" ht="14.25">
      <c r="A4" s="36" t="s">
        <v>90</v>
      </c>
      <c r="B4" s="15"/>
      <c r="C4" s="15"/>
      <c r="D4" s="15"/>
      <c r="E4" s="15"/>
      <c r="F4" s="15"/>
      <c r="G4" s="15"/>
      <c r="H4" s="15"/>
    </row>
    <row r="5" spans="1:8" ht="14.25">
      <c r="A5" s="37" t="s">
        <v>776</v>
      </c>
      <c r="B5" s="37"/>
      <c r="C5" s="37"/>
      <c r="D5" s="37"/>
      <c r="E5" s="37"/>
      <c r="F5" s="37"/>
      <c r="G5" s="37"/>
      <c r="H5" s="37"/>
    </row>
    <row r="6" spans="1:8" ht="24">
      <c r="A6" s="38" t="s">
        <v>628</v>
      </c>
      <c r="B6" s="38" t="s">
        <v>629</v>
      </c>
      <c r="C6" s="38" t="s">
        <v>97</v>
      </c>
      <c r="D6" s="38" t="s">
        <v>98</v>
      </c>
      <c r="E6" s="38" t="s">
        <v>631</v>
      </c>
      <c r="F6" s="38" t="s">
        <v>629</v>
      </c>
      <c r="G6" s="38" t="s">
        <v>97</v>
      </c>
      <c r="H6" s="38" t="s">
        <v>98</v>
      </c>
    </row>
    <row r="7" spans="1:8" ht="14.25">
      <c r="A7" s="39" t="s">
        <v>632</v>
      </c>
      <c r="B7" s="40">
        <v>1</v>
      </c>
      <c r="C7" s="40"/>
      <c r="D7" s="40"/>
      <c r="E7" s="41" t="s">
        <v>633</v>
      </c>
      <c r="F7" s="42">
        <v>25</v>
      </c>
      <c r="G7" s="40"/>
      <c r="H7" s="40"/>
    </row>
    <row r="8" spans="1:8" ht="14.25">
      <c r="A8" s="43" t="s">
        <v>634</v>
      </c>
      <c r="B8" s="42">
        <v>2</v>
      </c>
      <c r="C8" s="42"/>
      <c r="D8" s="42"/>
      <c r="E8" s="43" t="s">
        <v>635</v>
      </c>
      <c r="F8" s="42">
        <v>26</v>
      </c>
      <c r="G8" s="42"/>
      <c r="H8" s="42"/>
    </row>
    <row r="9" spans="1:8" ht="14.25">
      <c r="A9" s="43" t="s">
        <v>636</v>
      </c>
      <c r="B9" s="42">
        <v>3</v>
      </c>
      <c r="C9" s="42"/>
      <c r="D9" s="42"/>
      <c r="E9" s="43" t="s">
        <v>637</v>
      </c>
      <c r="F9" s="42">
        <v>27</v>
      </c>
      <c r="G9" s="42"/>
      <c r="H9" s="42"/>
    </row>
    <row r="10" spans="1:8" ht="14.25">
      <c r="A10" s="43" t="s">
        <v>638</v>
      </c>
      <c r="B10" s="42">
        <v>4</v>
      </c>
      <c r="C10" s="42"/>
      <c r="D10" s="42"/>
      <c r="E10" s="43" t="s">
        <v>639</v>
      </c>
      <c r="F10" s="42">
        <v>28</v>
      </c>
      <c r="G10" s="42"/>
      <c r="H10" s="42"/>
    </row>
    <row r="11" spans="1:8" ht="14.25">
      <c r="A11" s="43" t="s">
        <v>640</v>
      </c>
      <c r="B11" s="42">
        <v>5</v>
      </c>
      <c r="C11" s="42"/>
      <c r="D11" s="42"/>
      <c r="E11" s="43" t="s">
        <v>641</v>
      </c>
      <c r="F11" s="42">
        <v>29</v>
      </c>
      <c r="G11" s="42"/>
      <c r="H11" s="42"/>
    </row>
    <row r="12" spans="1:8" ht="14.25">
      <c r="A12" s="44" t="s">
        <v>642</v>
      </c>
      <c r="B12" s="42">
        <v>6</v>
      </c>
      <c r="C12" s="42"/>
      <c r="D12" s="42"/>
      <c r="E12" s="45" t="s">
        <v>643</v>
      </c>
      <c r="F12" s="42">
        <v>30</v>
      </c>
      <c r="G12" s="42"/>
      <c r="H12" s="42"/>
    </row>
    <row r="13" spans="1:8" ht="14.25">
      <c r="A13" s="43" t="s">
        <v>644</v>
      </c>
      <c r="B13" s="42">
        <v>7</v>
      </c>
      <c r="C13" s="42"/>
      <c r="D13" s="42"/>
      <c r="E13" s="43" t="s">
        <v>645</v>
      </c>
      <c r="F13" s="42">
        <v>31</v>
      </c>
      <c r="G13" s="42"/>
      <c r="H13" s="42"/>
    </row>
    <row r="14" spans="1:8" ht="14.25">
      <c r="A14" s="43" t="s">
        <v>646</v>
      </c>
      <c r="B14" s="42">
        <v>8</v>
      </c>
      <c r="C14" s="42"/>
      <c r="D14" s="42"/>
      <c r="E14" s="43" t="s">
        <v>647</v>
      </c>
      <c r="F14" s="42">
        <v>32</v>
      </c>
      <c r="G14" s="42"/>
      <c r="H14" s="42"/>
    </row>
    <row r="15" spans="1:8" ht="14.25">
      <c r="A15" s="46"/>
      <c r="B15" s="42">
        <v>9</v>
      </c>
      <c r="C15" s="42"/>
      <c r="D15" s="42"/>
      <c r="E15" s="47" t="s">
        <v>648</v>
      </c>
      <c r="F15" s="42">
        <v>33</v>
      </c>
      <c r="G15" s="42"/>
      <c r="H15" s="42"/>
    </row>
    <row r="16" spans="1:8" ht="14.25">
      <c r="A16" s="44" t="s">
        <v>649</v>
      </c>
      <c r="B16" s="42">
        <v>10</v>
      </c>
      <c r="C16" s="42"/>
      <c r="D16" s="42"/>
      <c r="E16" s="43" t="s">
        <v>650</v>
      </c>
      <c r="F16" s="42">
        <v>34</v>
      </c>
      <c r="G16" s="42"/>
      <c r="H16" s="42"/>
    </row>
    <row r="17" spans="1:8" ht="14.25">
      <c r="A17" s="46" t="s">
        <v>651</v>
      </c>
      <c r="B17" s="42">
        <v>11</v>
      </c>
      <c r="C17" s="42"/>
      <c r="D17" s="42"/>
      <c r="E17" s="48"/>
      <c r="F17" s="42">
        <v>35</v>
      </c>
      <c r="G17" s="42"/>
      <c r="H17" s="42"/>
    </row>
    <row r="18" spans="1:8" ht="14.25">
      <c r="A18" s="46" t="s">
        <v>728</v>
      </c>
      <c r="B18" s="42">
        <v>12</v>
      </c>
      <c r="C18" s="42"/>
      <c r="D18" s="42"/>
      <c r="E18" s="45" t="s">
        <v>653</v>
      </c>
      <c r="F18" s="42">
        <v>36</v>
      </c>
      <c r="G18" s="42"/>
      <c r="H18" s="42"/>
    </row>
    <row r="19" spans="1:8" ht="14.25">
      <c r="A19" s="44" t="s">
        <v>654</v>
      </c>
      <c r="B19" s="42">
        <v>13</v>
      </c>
      <c r="C19" s="42"/>
      <c r="D19" s="42"/>
      <c r="E19" s="49" t="s">
        <v>655</v>
      </c>
      <c r="F19" s="42">
        <v>37</v>
      </c>
      <c r="G19" s="42"/>
      <c r="H19" s="42"/>
    </row>
    <row r="20" spans="1:8" ht="24">
      <c r="A20" s="43" t="s">
        <v>656</v>
      </c>
      <c r="B20" s="42">
        <v>14</v>
      </c>
      <c r="C20" s="42"/>
      <c r="D20" s="42"/>
      <c r="E20" s="50" t="s">
        <v>777</v>
      </c>
      <c r="F20" s="42">
        <v>38</v>
      </c>
      <c r="G20" s="42"/>
      <c r="H20" s="42"/>
    </row>
    <row r="21" spans="1:8" ht="14.25">
      <c r="A21" s="49" t="s">
        <v>658</v>
      </c>
      <c r="B21" s="42">
        <v>15</v>
      </c>
      <c r="C21" s="42"/>
      <c r="D21" s="42"/>
      <c r="E21" s="43" t="s">
        <v>659</v>
      </c>
      <c r="F21" s="42">
        <v>39</v>
      </c>
      <c r="G21" s="42"/>
      <c r="H21" s="42"/>
    </row>
    <row r="22" spans="1:8" ht="14.25">
      <c r="A22" s="43" t="s">
        <v>660</v>
      </c>
      <c r="B22" s="42">
        <v>16</v>
      </c>
      <c r="C22" s="42"/>
      <c r="D22" s="42"/>
      <c r="E22" s="47" t="s">
        <v>730</v>
      </c>
      <c r="F22" s="42">
        <v>40</v>
      </c>
      <c r="G22" s="42"/>
      <c r="H22" s="42"/>
    </row>
    <row r="23" spans="1:8" ht="24">
      <c r="A23" s="49" t="s">
        <v>731</v>
      </c>
      <c r="B23" s="42">
        <v>17</v>
      </c>
      <c r="C23" s="42"/>
      <c r="D23" s="42"/>
      <c r="E23" s="43" t="s">
        <v>663</v>
      </c>
      <c r="F23" s="42">
        <v>41</v>
      </c>
      <c r="G23" s="42"/>
      <c r="H23" s="42"/>
    </row>
    <row r="24" spans="1:8" ht="14.25">
      <c r="A24" s="43" t="s">
        <v>664</v>
      </c>
      <c r="B24" s="42">
        <v>18</v>
      </c>
      <c r="C24" s="42"/>
      <c r="D24" s="42"/>
      <c r="E24" s="45" t="s">
        <v>665</v>
      </c>
      <c r="F24" s="42">
        <v>42</v>
      </c>
      <c r="G24" s="42"/>
      <c r="H24" s="42"/>
    </row>
    <row r="25" spans="1:8" ht="14.25">
      <c r="A25" s="51" t="s">
        <v>666</v>
      </c>
      <c r="B25" s="42">
        <v>19</v>
      </c>
      <c r="C25" s="52"/>
      <c r="D25" s="52"/>
      <c r="E25" s="53" t="s">
        <v>618</v>
      </c>
      <c r="F25" s="42">
        <v>43</v>
      </c>
      <c r="G25" s="42"/>
      <c r="H25" s="42"/>
    </row>
    <row r="26" spans="1:8" ht="14.25">
      <c r="A26" s="42" t="s">
        <v>732</v>
      </c>
      <c r="B26" s="42">
        <v>20</v>
      </c>
      <c r="C26" s="42"/>
      <c r="D26" s="42"/>
      <c r="E26" s="54" t="s">
        <v>733</v>
      </c>
      <c r="F26" s="42">
        <v>44</v>
      </c>
      <c r="G26" s="42"/>
      <c r="H26" s="42"/>
    </row>
    <row r="27" spans="1:8" ht="14.25">
      <c r="A27" s="44" t="s">
        <v>669</v>
      </c>
      <c r="B27" s="42">
        <v>21</v>
      </c>
      <c r="C27" s="42"/>
      <c r="D27" s="42"/>
      <c r="E27" s="54" t="s">
        <v>734</v>
      </c>
      <c r="F27" s="42">
        <v>45</v>
      </c>
      <c r="G27" s="42"/>
      <c r="H27" s="42"/>
    </row>
    <row r="28" spans="1:8" ht="14.25">
      <c r="A28" s="49" t="s">
        <v>735</v>
      </c>
      <c r="B28" s="42">
        <v>22</v>
      </c>
      <c r="C28" s="42"/>
      <c r="D28" s="42"/>
      <c r="E28" s="54" t="s">
        <v>736</v>
      </c>
      <c r="F28" s="42">
        <v>46</v>
      </c>
      <c r="G28" s="42"/>
      <c r="H28" s="42"/>
    </row>
    <row r="29" spans="1:8" ht="14.25">
      <c r="A29" s="55" t="s">
        <v>673</v>
      </c>
      <c r="B29" s="42">
        <v>23</v>
      </c>
      <c r="C29" s="42"/>
      <c r="D29" s="42"/>
      <c r="E29" s="48" t="s">
        <v>737</v>
      </c>
      <c r="F29" s="42">
        <v>47</v>
      </c>
      <c r="G29" s="42"/>
      <c r="H29" s="42"/>
    </row>
    <row r="30" spans="1:8" ht="14.25">
      <c r="A30" s="56" t="s">
        <v>723</v>
      </c>
      <c r="B30" s="57"/>
      <c r="C30" s="57"/>
      <c r="D30" s="58"/>
      <c r="E30" s="56" t="s">
        <v>774</v>
      </c>
      <c r="F30" s="57"/>
      <c r="G30" s="57"/>
      <c r="H30" s="58"/>
    </row>
    <row r="31" spans="1:8" ht="14.25">
      <c r="A31" s="59" t="s">
        <v>146</v>
      </c>
      <c r="B31" s="60"/>
      <c r="C31" s="60"/>
      <c r="D31" s="61"/>
      <c r="E31" s="62"/>
      <c r="F31" s="63"/>
      <c r="G31" s="63"/>
      <c r="H31" s="64"/>
    </row>
    <row r="32" spans="1:8" ht="14.25">
      <c r="A32" s="65" t="s">
        <v>675</v>
      </c>
      <c r="B32" s="65"/>
      <c r="C32" s="65"/>
      <c r="D32" s="65"/>
      <c r="E32" s="65"/>
      <c r="F32" s="65"/>
      <c r="G32" s="65"/>
      <c r="H32" s="65"/>
    </row>
    <row r="33" spans="1:8" ht="14.25">
      <c r="A33" s="65" t="s">
        <v>676</v>
      </c>
      <c r="B33" s="65"/>
      <c r="C33" s="65"/>
      <c r="D33" s="65"/>
      <c r="E33" s="65"/>
      <c r="F33" s="65"/>
      <c r="G33" s="65"/>
      <c r="H33" s="65"/>
    </row>
  </sheetData>
  <sheetProtection/>
  <mergeCells count="9">
    <mergeCell ref="A1:H1"/>
    <mergeCell ref="A2:H2"/>
    <mergeCell ref="A4:H4"/>
    <mergeCell ref="A5:H5"/>
    <mergeCell ref="A30:D30"/>
    <mergeCell ref="A31:D31"/>
    <mergeCell ref="A32:H32"/>
    <mergeCell ref="A33:H33"/>
    <mergeCell ref="E30:H31"/>
  </mergeCells>
  <printOptions/>
  <pageMargins left="0.7" right="0.7" top="0.75" bottom="0.75" header="0.3" footer="0.3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3">
      <selection activeCell="C7" sqref="C7"/>
    </sheetView>
  </sheetViews>
  <sheetFormatPr defaultColWidth="8.875" defaultRowHeight="14.25"/>
  <cols>
    <col min="1" max="1" width="43.00390625" style="0" customWidth="1"/>
    <col min="2" max="2" width="5.875" style="0" customWidth="1"/>
    <col min="3" max="3" width="23.375" style="0" customWidth="1"/>
    <col min="4" max="4" width="24.75390625" style="0" customWidth="1"/>
  </cols>
  <sheetData>
    <row r="1" spans="1:4" ht="22.5" customHeight="1">
      <c r="A1" s="13" t="s">
        <v>93</v>
      </c>
      <c r="B1" s="13"/>
      <c r="C1" s="13"/>
      <c r="D1" s="13"/>
    </row>
    <row r="2" spans="1:4" s="11" customFormat="1" ht="24" customHeight="1">
      <c r="A2" s="14" t="s">
        <v>767</v>
      </c>
      <c r="B2" s="14"/>
      <c r="C2" s="14"/>
      <c r="D2" s="14"/>
    </row>
    <row r="3" spans="1:4" ht="24" customHeight="1">
      <c r="A3" s="15" t="s">
        <v>92</v>
      </c>
      <c r="B3" s="15"/>
      <c r="C3" s="15"/>
      <c r="D3" s="15"/>
    </row>
    <row r="4" spans="1:4" s="12" customFormat="1" ht="24" customHeight="1">
      <c r="A4" s="16" t="s">
        <v>778</v>
      </c>
      <c r="B4" s="16"/>
      <c r="C4" s="16"/>
      <c r="D4" s="16"/>
    </row>
    <row r="5" spans="1:4" ht="17.25" customHeight="1">
      <c r="A5" s="17" t="s">
        <v>551</v>
      </c>
      <c r="B5" s="17" t="s">
        <v>552</v>
      </c>
      <c r="C5" s="17" t="s">
        <v>579</v>
      </c>
      <c r="D5" s="17" t="s">
        <v>129</v>
      </c>
    </row>
    <row r="6" spans="1:4" ht="17.25" customHeight="1">
      <c r="A6" s="18" t="s">
        <v>742</v>
      </c>
      <c r="B6" s="19">
        <v>1</v>
      </c>
      <c r="C6" s="20"/>
      <c r="D6" s="20"/>
    </row>
    <row r="7" spans="1:4" ht="17.25" customHeight="1">
      <c r="A7" s="18" t="s">
        <v>743</v>
      </c>
      <c r="B7" s="19">
        <v>2</v>
      </c>
      <c r="C7" s="20"/>
      <c r="D7" s="20"/>
    </row>
    <row r="8" spans="1:4" ht="17.25" customHeight="1">
      <c r="A8" s="18" t="s">
        <v>744</v>
      </c>
      <c r="B8" s="19">
        <v>3</v>
      </c>
      <c r="C8" s="20"/>
      <c r="D8" s="20"/>
    </row>
    <row r="9" spans="1:4" ht="17.25" customHeight="1">
      <c r="A9" s="18" t="s">
        <v>745</v>
      </c>
      <c r="B9" s="19">
        <v>4</v>
      </c>
      <c r="C9" s="20"/>
      <c r="D9" s="20"/>
    </row>
    <row r="10" spans="1:4" ht="17.25" customHeight="1">
      <c r="A10" s="18" t="s">
        <v>746</v>
      </c>
      <c r="B10" s="19">
        <v>5</v>
      </c>
      <c r="C10" s="20"/>
      <c r="D10" s="20"/>
    </row>
    <row r="11" spans="1:4" ht="17.25" customHeight="1">
      <c r="A11" s="21" t="s">
        <v>745</v>
      </c>
      <c r="B11" s="19">
        <v>6</v>
      </c>
      <c r="C11" s="20"/>
      <c r="D11" s="20"/>
    </row>
    <row r="12" spans="1:4" ht="17.25" customHeight="1">
      <c r="A12" s="18" t="s">
        <v>747</v>
      </c>
      <c r="B12" s="19">
        <v>7</v>
      </c>
      <c r="C12" s="20"/>
      <c r="D12" s="20"/>
    </row>
    <row r="13" spans="1:4" ht="17.25" customHeight="1">
      <c r="A13" s="18" t="s">
        <v>745</v>
      </c>
      <c r="B13" s="19">
        <v>8</v>
      </c>
      <c r="C13" s="20"/>
      <c r="D13" s="20"/>
    </row>
    <row r="14" spans="1:4" ht="17.25" customHeight="1">
      <c r="A14" s="18" t="s">
        <v>748</v>
      </c>
      <c r="B14" s="19">
        <v>9</v>
      </c>
      <c r="C14" s="20"/>
      <c r="D14" s="20"/>
    </row>
    <row r="15" spans="1:4" ht="17.25" customHeight="1">
      <c r="A15" s="18" t="s">
        <v>745</v>
      </c>
      <c r="B15" s="19">
        <v>10</v>
      </c>
      <c r="C15" s="20"/>
      <c r="D15" s="20"/>
    </row>
    <row r="16" spans="1:4" ht="17.25" customHeight="1">
      <c r="A16" s="18" t="s">
        <v>749</v>
      </c>
      <c r="B16" s="19">
        <v>11</v>
      </c>
      <c r="C16" s="20"/>
      <c r="D16" s="20"/>
    </row>
    <row r="17" spans="1:4" ht="17.25" customHeight="1">
      <c r="A17" s="18" t="s">
        <v>750</v>
      </c>
      <c r="B17" s="19">
        <v>12</v>
      </c>
      <c r="C17" s="20"/>
      <c r="D17" s="20"/>
    </row>
    <row r="18" spans="1:4" ht="17.25" customHeight="1">
      <c r="A18" s="18" t="s">
        <v>745</v>
      </c>
      <c r="B18" s="19">
        <v>13</v>
      </c>
      <c r="C18" s="20"/>
      <c r="D18" s="20"/>
    </row>
    <row r="19" spans="1:4" ht="17.25" customHeight="1">
      <c r="A19" s="18" t="s">
        <v>751</v>
      </c>
      <c r="B19" s="19">
        <v>14</v>
      </c>
      <c r="C19" s="20"/>
      <c r="D19" s="20"/>
    </row>
    <row r="20" spans="1:4" ht="17.25" customHeight="1">
      <c r="A20" s="18" t="s">
        <v>752</v>
      </c>
      <c r="B20" s="19">
        <v>15</v>
      </c>
      <c r="C20" s="20"/>
      <c r="D20" s="20"/>
    </row>
    <row r="21" spans="1:4" ht="17.25" customHeight="1">
      <c r="A21" s="18" t="s">
        <v>753</v>
      </c>
      <c r="B21" s="19">
        <v>16</v>
      </c>
      <c r="C21" s="20"/>
      <c r="D21" s="20"/>
    </row>
    <row r="22" spans="1:4" ht="17.25" customHeight="1">
      <c r="A22" s="18" t="s">
        <v>754</v>
      </c>
      <c r="B22" s="19">
        <v>17</v>
      </c>
      <c r="C22" s="20"/>
      <c r="D22" s="20"/>
    </row>
    <row r="23" spans="1:4" ht="17.25" customHeight="1">
      <c r="A23" s="18" t="s">
        <v>755</v>
      </c>
      <c r="B23" s="19">
        <v>18</v>
      </c>
      <c r="C23" s="20"/>
      <c r="D23" s="20"/>
    </row>
    <row r="24" spans="1:4" ht="17.25" customHeight="1">
      <c r="A24" s="18" t="s">
        <v>756</v>
      </c>
      <c r="B24" s="19">
        <v>19</v>
      </c>
      <c r="C24" s="20"/>
      <c r="D24" s="20"/>
    </row>
    <row r="25" spans="1:4" ht="17.25" customHeight="1">
      <c r="A25" s="18" t="s">
        <v>757</v>
      </c>
      <c r="B25" s="19">
        <v>20</v>
      </c>
      <c r="C25" s="20"/>
      <c r="D25" s="20"/>
    </row>
    <row r="26" spans="1:4" ht="17.25" customHeight="1">
      <c r="A26" s="21" t="s">
        <v>758</v>
      </c>
      <c r="B26" s="19">
        <v>21</v>
      </c>
      <c r="C26" s="20"/>
      <c r="D26" s="20"/>
    </row>
    <row r="27" spans="1:4" ht="17.25" customHeight="1">
      <c r="A27" s="18" t="s">
        <v>759</v>
      </c>
      <c r="B27" s="19">
        <v>22</v>
      </c>
      <c r="C27" s="20"/>
      <c r="D27" s="20"/>
    </row>
    <row r="28" spans="1:4" ht="17.25" customHeight="1">
      <c r="A28" s="22" t="s">
        <v>618</v>
      </c>
      <c r="B28" s="19">
        <v>23</v>
      </c>
      <c r="C28" s="22"/>
      <c r="D28" s="22"/>
    </row>
    <row r="29" spans="1:4" ht="17.25" customHeight="1">
      <c r="A29" s="18" t="s">
        <v>619</v>
      </c>
      <c r="B29" s="19">
        <v>24</v>
      </c>
      <c r="C29" s="20"/>
      <c r="D29" s="20"/>
    </row>
    <row r="30" spans="1:4" ht="17.25" customHeight="1">
      <c r="A30" s="23" t="s">
        <v>620</v>
      </c>
      <c r="B30" s="19">
        <v>25</v>
      </c>
      <c r="C30" s="20"/>
      <c r="D30" s="20"/>
    </row>
    <row r="31" spans="1:4" ht="17.25" customHeight="1">
      <c r="A31" s="23" t="s">
        <v>760</v>
      </c>
      <c r="B31" s="19">
        <v>26</v>
      </c>
      <c r="C31" s="20"/>
      <c r="D31" s="20"/>
    </row>
    <row r="32" spans="1:4" ht="17.25" customHeight="1">
      <c r="A32" s="23" t="s">
        <v>761</v>
      </c>
      <c r="B32" s="19">
        <v>27</v>
      </c>
      <c r="C32" s="20"/>
      <c r="D32" s="20"/>
    </row>
    <row r="33" spans="1:4" ht="17.25" customHeight="1">
      <c r="A33" s="23" t="s">
        <v>762</v>
      </c>
      <c r="B33" s="19">
        <v>28</v>
      </c>
      <c r="C33" s="20"/>
      <c r="D33" s="20"/>
    </row>
    <row r="34" spans="1:4" ht="17.25" customHeight="1">
      <c r="A34" s="18" t="s">
        <v>624</v>
      </c>
      <c r="B34" s="19">
        <v>29</v>
      </c>
      <c r="C34" s="20"/>
      <c r="D34" s="20"/>
    </row>
    <row r="35" spans="1:4" ht="17.25" customHeight="1">
      <c r="A35" s="18" t="s">
        <v>763</v>
      </c>
      <c r="B35" s="19">
        <v>30</v>
      </c>
      <c r="C35" s="20"/>
      <c r="D35" s="20"/>
    </row>
    <row r="36" spans="1:4" ht="17.25" customHeight="1">
      <c r="A36" s="18" t="s">
        <v>764</v>
      </c>
      <c r="B36" s="19">
        <v>31</v>
      </c>
      <c r="C36" s="20"/>
      <c r="D36" s="20"/>
    </row>
    <row r="37" spans="1:4" ht="17.25" customHeight="1">
      <c r="A37" s="24" t="s">
        <v>145</v>
      </c>
      <c r="B37" s="25"/>
      <c r="C37" s="24" t="s">
        <v>774</v>
      </c>
      <c r="D37" s="25"/>
    </row>
    <row r="38" spans="1:4" ht="17.25" customHeight="1">
      <c r="A38" s="26"/>
      <c r="B38" s="27"/>
      <c r="C38" s="26"/>
      <c r="D38" s="27"/>
    </row>
    <row r="39" spans="1:4" ht="57.75" customHeight="1">
      <c r="A39" s="28" t="s">
        <v>517</v>
      </c>
      <c r="B39" s="29"/>
      <c r="C39" s="30"/>
      <c r="D39" s="31"/>
    </row>
    <row r="40" ht="14.25">
      <c r="A40" s="32" t="s">
        <v>766</v>
      </c>
    </row>
  </sheetData>
  <sheetProtection/>
  <mergeCells count="7">
    <mergeCell ref="A1:D1"/>
    <mergeCell ref="A2:D2"/>
    <mergeCell ref="A3:D3"/>
    <mergeCell ref="A4:D4"/>
    <mergeCell ref="A39:B39"/>
    <mergeCell ref="A37:B38"/>
    <mergeCell ref="C37:D39"/>
  </mergeCells>
  <printOptions/>
  <pageMargins left="0.75" right="0.75" top="1" bottom="1" header="0.5" footer="0.5"/>
  <pageSetup horizontalDpi="600" verticalDpi="600" orientation="portrait" paperSize="9" scale="8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779</v>
      </c>
    </row>
    <row r="2" ht="13.5">
      <c r="A2" s="2" t="s">
        <v>780</v>
      </c>
    </row>
    <row r="3" spans="1:3" ht="13.5">
      <c r="A3" s="3" t="s">
        <v>781</v>
      </c>
      <c r="C3" s="4" t="s">
        <v>782</v>
      </c>
    </row>
    <row r="4" ht="12.75">
      <c r="A4" s="3">
        <v>3</v>
      </c>
    </row>
    <row r="6" ht="13.5"/>
    <row r="7" ht="12.75">
      <c r="A7" s="5" t="s">
        <v>783</v>
      </c>
    </row>
    <row r="8" ht="12.75">
      <c r="A8" s="6" t="s">
        <v>784</v>
      </c>
    </row>
    <row r="9" ht="12.75">
      <c r="A9" s="7" t="s">
        <v>785</v>
      </c>
    </row>
    <row r="10" ht="12.75">
      <c r="A10" s="6" t="s">
        <v>786</v>
      </c>
    </row>
    <row r="11" ht="13.5">
      <c r="A11" s="8" t="s">
        <v>787</v>
      </c>
    </row>
    <row r="13" ht="13.5"/>
    <row r="14" ht="13.5">
      <c r="A14" s="4" t="s">
        <v>788</v>
      </c>
    </row>
    <row r="16" ht="13.5"/>
    <row r="17" ht="13.5">
      <c r="C17" s="4" t="s">
        <v>789</v>
      </c>
    </row>
    <row r="20" ht="12.75">
      <c r="A20" s="9" t="s">
        <v>790</v>
      </c>
    </row>
    <row r="26" ht="13.5">
      <c r="C26" s="10" t="s">
        <v>791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J9" sqref="J9"/>
    </sheetView>
  </sheetViews>
  <sheetFormatPr defaultColWidth="8.875" defaultRowHeight="14.25"/>
  <cols>
    <col min="1" max="1" width="5.00390625" style="0" customWidth="1"/>
    <col min="2" max="7" width="11.00390625" style="0" customWidth="1"/>
    <col min="8" max="9" width="11.125" style="0" customWidth="1"/>
    <col min="10" max="10" width="11.00390625" style="0" customWidth="1"/>
    <col min="11" max="11" width="16.375" style="0" customWidth="1"/>
  </cols>
  <sheetData>
    <row r="1" spans="1:11" ht="39.7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6.5" customHeight="1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625" customFormat="1" ht="24" customHeight="1">
      <c r="A3" s="608" t="s">
        <v>123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</row>
    <row r="4" spans="1:11" ht="24" customHeight="1">
      <c r="A4" s="191" t="s">
        <v>124</v>
      </c>
      <c r="B4" s="191" t="s">
        <v>125</v>
      </c>
      <c r="C4" s="191" t="s">
        <v>126</v>
      </c>
      <c r="D4" s="191" t="s">
        <v>127</v>
      </c>
      <c r="E4" s="263" t="s">
        <v>97</v>
      </c>
      <c r="F4" s="264"/>
      <c r="G4" s="265"/>
      <c r="H4" s="263" t="s">
        <v>128</v>
      </c>
      <c r="I4" s="265"/>
      <c r="J4" s="191" t="s">
        <v>98</v>
      </c>
      <c r="K4" s="191" t="s">
        <v>129</v>
      </c>
    </row>
    <row r="5" spans="1:11" ht="24" customHeight="1">
      <c r="A5" s="191"/>
      <c r="B5" s="191"/>
      <c r="C5" s="191"/>
      <c r="D5" s="191"/>
      <c r="E5" s="191" t="s">
        <v>117</v>
      </c>
      <c r="F5" s="191" t="s">
        <v>130</v>
      </c>
      <c r="G5" s="191"/>
      <c r="H5" s="245" t="s">
        <v>131</v>
      </c>
      <c r="I5" s="245" t="s">
        <v>132</v>
      </c>
      <c r="J5" s="191"/>
      <c r="K5" s="191"/>
    </row>
    <row r="6" spans="1:11" ht="24" customHeight="1">
      <c r="A6" s="191"/>
      <c r="B6" s="191"/>
      <c r="C6" s="191"/>
      <c r="D6" s="191"/>
      <c r="E6" s="191"/>
      <c r="F6" s="191" t="s">
        <v>14</v>
      </c>
      <c r="G6" s="191" t="s">
        <v>133</v>
      </c>
      <c r="H6" s="249"/>
      <c r="I6" s="249"/>
      <c r="J6" s="191"/>
      <c r="K6" s="191"/>
    </row>
    <row r="7" spans="1:11" s="284" customFormat="1" ht="24" customHeight="1">
      <c r="A7" s="626"/>
      <c r="B7" s="291" t="s">
        <v>134</v>
      </c>
      <c r="C7" s="291" t="s">
        <v>135</v>
      </c>
      <c r="D7" s="291" t="s">
        <v>136</v>
      </c>
      <c r="E7" s="291" t="s">
        <v>137</v>
      </c>
      <c r="F7" s="291" t="s">
        <v>138</v>
      </c>
      <c r="G7" s="291" t="s">
        <v>139</v>
      </c>
      <c r="H7" s="291" t="s">
        <v>140</v>
      </c>
      <c r="I7" s="291" t="s">
        <v>141</v>
      </c>
      <c r="J7" s="291" t="s">
        <v>142</v>
      </c>
      <c r="K7" s="291" t="s">
        <v>143</v>
      </c>
    </row>
    <row r="8" spans="1:11" ht="24" customHeight="1">
      <c r="A8" s="627">
        <v>1</v>
      </c>
      <c r="B8" s="628"/>
      <c r="C8" s="628"/>
      <c r="D8" s="628"/>
      <c r="E8" s="628"/>
      <c r="F8" s="628"/>
      <c r="G8" s="628"/>
      <c r="H8" s="18"/>
      <c r="I8" s="592"/>
      <c r="J8" s="628"/>
      <c r="K8" s="20"/>
    </row>
    <row r="9" spans="1:11" ht="24" customHeight="1">
      <c r="A9" s="627">
        <v>2</v>
      </c>
      <c r="B9" s="628"/>
      <c r="C9" s="628"/>
      <c r="D9" s="628"/>
      <c r="E9" s="628"/>
      <c r="F9" s="628"/>
      <c r="G9" s="628"/>
      <c r="H9" s="18"/>
      <c r="I9" s="592"/>
      <c r="J9" s="628"/>
      <c r="K9" s="20"/>
    </row>
    <row r="10" spans="1:11" ht="24" customHeight="1">
      <c r="A10" s="627">
        <v>3</v>
      </c>
      <c r="B10" s="628"/>
      <c r="C10" s="628"/>
      <c r="D10" s="628"/>
      <c r="E10" s="628"/>
      <c r="F10" s="628"/>
      <c r="G10" s="628"/>
      <c r="H10" s="18"/>
      <c r="I10" s="592"/>
      <c r="J10" s="628"/>
      <c r="K10" s="20"/>
    </row>
    <row r="11" spans="1:11" ht="24" customHeight="1">
      <c r="A11" s="627">
        <v>4</v>
      </c>
      <c r="B11" s="628"/>
      <c r="C11" s="628"/>
      <c r="D11" s="628"/>
      <c r="E11" s="628"/>
      <c r="F11" s="628"/>
      <c r="G11" s="628"/>
      <c r="H11" s="18"/>
      <c r="I11" s="592"/>
      <c r="J11" s="628"/>
      <c r="K11" s="20"/>
    </row>
    <row r="12" spans="1:11" ht="24" customHeight="1">
      <c r="A12" s="627">
        <v>5</v>
      </c>
      <c r="B12" s="582"/>
      <c r="C12" s="582"/>
      <c r="D12" s="582"/>
      <c r="E12" s="582"/>
      <c r="F12" s="582"/>
      <c r="G12" s="582"/>
      <c r="H12" s="18"/>
      <c r="I12" s="592"/>
      <c r="J12" s="628"/>
      <c r="K12" s="20"/>
    </row>
    <row r="13" spans="1:11" ht="24" customHeight="1">
      <c r="A13" s="627">
        <v>6</v>
      </c>
      <c r="B13" s="629"/>
      <c r="C13" s="629"/>
      <c r="D13" s="629"/>
      <c r="E13" s="629"/>
      <c r="F13" s="629"/>
      <c r="G13" s="629"/>
      <c r="H13" s="18"/>
      <c r="I13" s="592"/>
      <c r="J13" s="628"/>
      <c r="K13" s="20"/>
    </row>
    <row r="14" spans="1:11" ht="24" customHeight="1">
      <c r="A14" s="627">
        <v>7</v>
      </c>
      <c r="B14" s="628"/>
      <c r="C14" s="628"/>
      <c r="D14" s="628"/>
      <c r="E14" s="628"/>
      <c r="F14" s="628"/>
      <c r="G14" s="628"/>
      <c r="H14" s="18"/>
      <c r="I14" s="592"/>
      <c r="J14" s="628"/>
      <c r="K14" s="20"/>
    </row>
    <row r="15" spans="1:11" ht="24" customHeight="1">
      <c r="A15" s="627">
        <v>8</v>
      </c>
      <c r="B15" s="628"/>
      <c r="C15" s="628"/>
      <c r="D15" s="628"/>
      <c r="E15" s="628"/>
      <c r="F15" s="628"/>
      <c r="G15" s="628"/>
      <c r="H15" s="18"/>
      <c r="I15" s="592"/>
      <c r="J15" s="628"/>
      <c r="K15" s="20"/>
    </row>
    <row r="16" spans="1:11" ht="24" customHeight="1">
      <c r="A16" s="627">
        <v>9</v>
      </c>
      <c r="B16" s="628"/>
      <c r="C16" s="628"/>
      <c r="D16" s="628"/>
      <c r="E16" s="628"/>
      <c r="F16" s="628"/>
      <c r="G16" s="628"/>
      <c r="H16" s="592"/>
      <c r="I16" s="592"/>
      <c r="J16" s="628"/>
      <c r="K16" s="20"/>
    </row>
    <row r="17" spans="1:11" ht="24" customHeight="1">
      <c r="A17" s="451" t="s">
        <v>117</v>
      </c>
      <c r="B17" s="317"/>
      <c r="C17" s="317" t="s">
        <v>144</v>
      </c>
      <c r="D17" s="317" t="s">
        <v>144</v>
      </c>
      <c r="E17" s="584"/>
      <c r="F17" s="584"/>
      <c r="G17" s="584"/>
      <c r="H17" s="594"/>
      <c r="I17" s="594"/>
      <c r="J17" s="622"/>
      <c r="K17" s="317" t="s">
        <v>144</v>
      </c>
    </row>
    <row r="18" spans="1:11" ht="55.5" customHeight="1">
      <c r="A18" s="318" t="s">
        <v>145</v>
      </c>
      <c r="B18" s="630"/>
      <c r="C18" s="630"/>
      <c r="D18" s="630"/>
      <c r="E18" s="630"/>
      <c r="F18" s="630"/>
      <c r="G18" s="596"/>
      <c r="H18" s="318" t="s">
        <v>122</v>
      </c>
      <c r="I18" s="319"/>
      <c r="J18" s="319"/>
      <c r="K18" s="602"/>
    </row>
    <row r="19" spans="1:11" ht="29.25" customHeight="1">
      <c r="A19" s="631" t="s">
        <v>146</v>
      </c>
      <c r="B19" s="632"/>
      <c r="C19" s="632"/>
      <c r="D19" s="632"/>
      <c r="E19" s="632"/>
      <c r="F19" s="632"/>
      <c r="G19" s="633"/>
      <c r="H19" s="259"/>
      <c r="I19" s="260"/>
      <c r="J19" s="260"/>
      <c r="K19" s="275"/>
    </row>
    <row r="20" spans="1:11" ht="23.25" customHeight="1">
      <c r="A20" s="615"/>
      <c r="B20" s="615"/>
      <c r="C20" s="615"/>
      <c r="D20" s="615"/>
      <c r="E20" s="615"/>
      <c r="F20" s="615"/>
      <c r="G20" s="615"/>
      <c r="H20" s="615"/>
      <c r="I20" s="615"/>
      <c r="J20" s="615"/>
      <c r="K20" s="615"/>
    </row>
    <row r="21" ht="18.75">
      <c r="K21" s="277"/>
    </row>
  </sheetData>
  <sheetProtection/>
  <mergeCells count="20">
    <mergeCell ref="A1:K1"/>
    <mergeCell ref="A2:K2"/>
    <mergeCell ref="A3:K3"/>
    <mergeCell ref="E4:G4"/>
    <mergeCell ref="H4:I4"/>
    <mergeCell ref="F5:G5"/>
    <mergeCell ref="A17:B17"/>
    <mergeCell ref="A18:G18"/>
    <mergeCell ref="A19:G19"/>
    <mergeCell ref="A20:K20"/>
    <mergeCell ref="A4:A6"/>
    <mergeCell ref="B4:B6"/>
    <mergeCell ref="C4:C6"/>
    <mergeCell ref="D4:D6"/>
    <mergeCell ref="E5:E6"/>
    <mergeCell ref="H5:H6"/>
    <mergeCell ref="I5:I6"/>
    <mergeCell ref="J4:J6"/>
    <mergeCell ref="K4:K6"/>
    <mergeCell ref="H18:K19"/>
  </mergeCells>
  <printOptions horizontalCentered="1" verticalCentered="1"/>
  <pageMargins left="0.75" right="0.71" top="0.7900000000000001" bottom="0.59" header="0.51" footer="0.51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20"/>
  <sheetViews>
    <sheetView workbookViewId="0" topLeftCell="A1">
      <selection activeCell="A1" sqref="A1:J1"/>
    </sheetView>
  </sheetViews>
  <sheetFormatPr defaultColWidth="8.875" defaultRowHeight="14.25"/>
  <cols>
    <col min="1" max="1" width="5.50390625" style="0" customWidth="1"/>
    <col min="2" max="5" width="12.375" style="0" customWidth="1"/>
    <col min="6" max="6" width="13.625" style="0" customWidth="1"/>
    <col min="7" max="8" width="13.375" style="0" customWidth="1"/>
    <col min="9" max="9" width="13.875" style="0" customWidth="1"/>
    <col min="10" max="10" width="14.875" style="0" customWidth="1"/>
  </cols>
  <sheetData>
    <row r="1" spans="1:10" ht="30" customHeight="1">
      <c r="A1" s="286" t="s">
        <v>19</v>
      </c>
      <c r="B1" s="286"/>
      <c r="C1" s="286"/>
      <c r="D1" s="286"/>
      <c r="E1" s="286"/>
      <c r="F1" s="286"/>
      <c r="G1" s="286"/>
      <c r="H1" s="286"/>
      <c r="I1" s="286"/>
      <c r="J1" s="624"/>
    </row>
    <row r="2" spans="1:10" ht="15.7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1" customHeight="1">
      <c r="A3" s="16" t="s">
        <v>147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4" customHeight="1">
      <c r="A4" s="191" t="s">
        <v>124</v>
      </c>
      <c r="B4" s="245" t="s">
        <v>148</v>
      </c>
      <c r="C4" s="344" t="s">
        <v>149</v>
      </c>
      <c r="D4" s="245" t="s">
        <v>150</v>
      </c>
      <c r="E4" s="245" t="s">
        <v>151</v>
      </c>
      <c r="F4" s="191" t="s">
        <v>97</v>
      </c>
      <c r="G4" s="191" t="s">
        <v>128</v>
      </c>
      <c r="H4" s="191"/>
      <c r="I4" s="191" t="s">
        <v>98</v>
      </c>
      <c r="J4" s="191" t="s">
        <v>129</v>
      </c>
    </row>
    <row r="5" spans="1:10" ht="24" customHeight="1">
      <c r="A5" s="17"/>
      <c r="B5" s="248"/>
      <c r="C5" s="346"/>
      <c r="D5" s="249"/>
      <c r="E5" s="248"/>
      <c r="F5" s="191"/>
      <c r="G5" s="191" t="s">
        <v>131</v>
      </c>
      <c r="H5" s="191" t="s">
        <v>132</v>
      </c>
      <c r="I5" s="191"/>
      <c r="J5" s="191"/>
    </row>
    <row r="6" spans="1:10" s="284" customFormat="1" ht="24" customHeight="1">
      <c r="A6" s="378"/>
      <c r="B6" s="291" t="s">
        <v>134</v>
      </c>
      <c r="C6" s="291" t="s">
        <v>135</v>
      </c>
      <c r="D6" s="291" t="s">
        <v>136</v>
      </c>
      <c r="E6" s="291" t="s">
        <v>137</v>
      </c>
      <c r="F6" s="291" t="s">
        <v>138</v>
      </c>
      <c r="G6" s="291" t="s">
        <v>139</v>
      </c>
      <c r="H6" s="291" t="s">
        <v>140</v>
      </c>
      <c r="I6" s="291" t="s">
        <v>141</v>
      </c>
      <c r="J6" s="291" t="s">
        <v>142</v>
      </c>
    </row>
    <row r="7" spans="1:10" ht="24" customHeight="1">
      <c r="A7" s="175">
        <v>1</v>
      </c>
      <c r="B7" s="621"/>
      <c r="C7" s="621"/>
      <c r="D7" s="621"/>
      <c r="E7" s="621"/>
      <c r="F7" s="621"/>
      <c r="G7" s="621"/>
      <c r="H7" s="621"/>
      <c r="I7" s="621"/>
      <c r="J7" s="20"/>
    </row>
    <row r="8" spans="1:10" ht="24" customHeight="1">
      <c r="A8" s="175">
        <v>2</v>
      </c>
      <c r="B8" s="621"/>
      <c r="C8" s="621"/>
      <c r="D8" s="621"/>
      <c r="E8" s="621"/>
      <c r="F8" s="621"/>
      <c r="G8" s="621"/>
      <c r="H8" s="621"/>
      <c r="I8" s="621"/>
      <c r="J8" s="20"/>
    </row>
    <row r="9" spans="1:10" ht="24" customHeight="1">
      <c r="A9" s="175">
        <v>3</v>
      </c>
      <c r="B9" s="621"/>
      <c r="C9" s="621"/>
      <c r="D9" s="621"/>
      <c r="E9" s="621"/>
      <c r="F9" s="621"/>
      <c r="G9" s="621"/>
      <c r="H9" s="621"/>
      <c r="I9" s="621"/>
      <c r="J9" s="20"/>
    </row>
    <row r="10" spans="1:10" ht="24" customHeight="1">
      <c r="A10" s="175">
        <v>4</v>
      </c>
      <c r="B10" s="621"/>
      <c r="C10" s="621"/>
      <c r="D10" s="621"/>
      <c r="E10" s="621"/>
      <c r="F10" s="621"/>
      <c r="G10" s="621"/>
      <c r="H10" s="621"/>
      <c r="I10" s="621"/>
      <c r="J10" s="20"/>
    </row>
    <row r="11" spans="1:10" ht="24" customHeight="1">
      <c r="A11" s="175">
        <v>5</v>
      </c>
      <c r="B11" s="621"/>
      <c r="C11" s="621"/>
      <c r="D11" s="621"/>
      <c r="E11" s="621"/>
      <c r="F11" s="621"/>
      <c r="G11" s="621"/>
      <c r="H11" s="621"/>
      <c r="I11" s="621"/>
      <c r="J11" s="20"/>
    </row>
    <row r="12" spans="1:10" ht="24" customHeight="1">
      <c r="A12" s="175">
        <v>6</v>
      </c>
      <c r="B12" s="621"/>
      <c r="C12" s="621"/>
      <c r="D12" s="621"/>
      <c r="E12" s="621"/>
      <c r="F12" s="621"/>
      <c r="G12" s="621"/>
      <c r="H12" s="621"/>
      <c r="I12" s="621"/>
      <c r="J12" s="20"/>
    </row>
    <row r="13" spans="1:10" ht="24" customHeight="1">
      <c r="A13" s="175">
        <v>7</v>
      </c>
      <c r="B13" s="621"/>
      <c r="C13" s="621"/>
      <c r="D13" s="621"/>
      <c r="E13" s="621"/>
      <c r="F13" s="621"/>
      <c r="G13" s="621"/>
      <c r="H13" s="621"/>
      <c r="I13" s="621"/>
      <c r="J13" s="20"/>
    </row>
    <row r="14" spans="1:10" ht="24" customHeight="1">
      <c r="A14" s="175">
        <v>8</v>
      </c>
      <c r="B14" s="621"/>
      <c r="C14" s="621"/>
      <c r="D14" s="621"/>
      <c r="E14" s="621"/>
      <c r="F14" s="621"/>
      <c r="G14" s="621"/>
      <c r="H14" s="621"/>
      <c r="I14" s="621"/>
      <c r="J14" s="20"/>
    </row>
    <row r="15" spans="1:10" ht="24" customHeight="1">
      <c r="A15" s="175">
        <v>9</v>
      </c>
      <c r="B15" s="621"/>
      <c r="C15" s="621"/>
      <c r="D15" s="621"/>
      <c r="E15" s="621"/>
      <c r="F15" s="621"/>
      <c r="G15" s="621"/>
      <c r="H15" s="621"/>
      <c r="I15" s="621"/>
      <c r="J15" s="20"/>
    </row>
    <row r="16" spans="1:10" ht="24" customHeight="1">
      <c r="A16" s="451" t="s">
        <v>117</v>
      </c>
      <c r="B16" s="317"/>
      <c r="C16" s="317" t="s">
        <v>144</v>
      </c>
      <c r="D16" s="317" t="s">
        <v>144</v>
      </c>
      <c r="E16" s="317" t="s">
        <v>144</v>
      </c>
      <c r="F16" s="622"/>
      <c r="G16" s="622"/>
      <c r="H16" s="622"/>
      <c r="I16" s="622"/>
      <c r="J16" s="317" t="s">
        <v>144</v>
      </c>
    </row>
    <row r="17" spans="1:10" ht="36" customHeight="1">
      <c r="A17" s="184" t="s">
        <v>152</v>
      </c>
      <c r="B17" s="185"/>
      <c r="C17" s="185"/>
      <c r="D17" s="185"/>
      <c r="E17" s="185"/>
      <c r="F17" s="185"/>
      <c r="G17" s="304" t="s">
        <v>122</v>
      </c>
      <c r="H17" s="304"/>
      <c r="I17" s="304"/>
      <c r="J17" s="304"/>
    </row>
    <row r="18" spans="1:10" ht="27" customHeight="1">
      <c r="A18" s="187" t="s">
        <v>146</v>
      </c>
      <c r="B18" s="188"/>
      <c r="C18" s="188"/>
      <c r="D18" s="188"/>
      <c r="E18" s="188"/>
      <c r="F18" s="188"/>
      <c r="G18" s="304"/>
      <c r="H18" s="304"/>
      <c r="I18" s="304"/>
      <c r="J18" s="304"/>
    </row>
    <row r="19" spans="1:10" ht="21" customHeight="1">
      <c r="A19" s="615"/>
      <c r="B19" s="615"/>
      <c r="C19" s="615"/>
      <c r="D19" s="615"/>
      <c r="E19" s="615"/>
      <c r="F19" s="615"/>
      <c r="G19" s="623"/>
      <c r="H19" s="623"/>
      <c r="I19" s="623"/>
      <c r="J19" s="623"/>
    </row>
    <row r="20" ht="18.75">
      <c r="J20" s="277"/>
    </row>
  </sheetData>
  <sheetProtection/>
  <mergeCells count="17">
    <mergeCell ref="A1:J1"/>
    <mergeCell ref="A2:J2"/>
    <mergeCell ref="A3:J3"/>
    <mergeCell ref="G4:H4"/>
    <mergeCell ref="A16:B16"/>
    <mergeCell ref="A17:F17"/>
    <mergeCell ref="A18:F18"/>
    <mergeCell ref="A19:J19"/>
    <mergeCell ref="A4:A5"/>
    <mergeCell ref="B4:B5"/>
    <mergeCell ref="C4:C5"/>
    <mergeCell ref="D4:D5"/>
    <mergeCell ref="E4:E5"/>
    <mergeCell ref="F4:F5"/>
    <mergeCell ref="I4:I5"/>
    <mergeCell ref="J4:J5"/>
    <mergeCell ref="G17:J18"/>
  </mergeCells>
  <printOptions horizontalCentered="1" verticalCentered="1"/>
  <pageMargins left="0.59" right="0.59" top="0.71" bottom="0.7900000000000001" header="0.55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S9" sqref="S9"/>
    </sheetView>
  </sheetViews>
  <sheetFormatPr defaultColWidth="8.875" defaultRowHeight="14.25"/>
  <cols>
    <col min="1" max="1" width="5.625" style="0" customWidth="1"/>
    <col min="2" max="7" width="8.75390625" style="0" customWidth="1"/>
    <col min="8" max="15" width="8.625" style="0" customWidth="1"/>
    <col min="16" max="16" width="9.125" style="0" customWidth="1"/>
  </cols>
  <sheetData>
    <row r="1" spans="1:16" ht="39.75" customHeight="1">
      <c r="A1" s="286" t="s">
        <v>22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ht="17.25" customHeight="1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4" customHeight="1">
      <c r="A3" s="608" t="s">
        <v>153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</row>
    <row r="4" spans="1:16" ht="24" customHeight="1">
      <c r="A4" s="191" t="s">
        <v>124</v>
      </c>
      <c r="B4" s="289" t="s">
        <v>154</v>
      </c>
      <c r="C4" s="191" t="s">
        <v>155</v>
      </c>
      <c r="D4" s="191" t="s">
        <v>156</v>
      </c>
      <c r="E4" s="245" t="s">
        <v>157</v>
      </c>
      <c r="F4" s="245" t="s">
        <v>158</v>
      </c>
      <c r="G4" s="245" t="s">
        <v>159</v>
      </c>
      <c r="H4" s="267" t="s">
        <v>97</v>
      </c>
      <c r="I4" s="268"/>
      <c r="J4" s="191" t="s">
        <v>128</v>
      </c>
      <c r="K4" s="191"/>
      <c r="L4" s="191"/>
      <c r="M4" s="191"/>
      <c r="N4" s="17" t="s">
        <v>98</v>
      </c>
      <c r="O4" s="17"/>
      <c r="P4" s="191" t="s">
        <v>129</v>
      </c>
    </row>
    <row r="5" spans="1:16" ht="24" customHeight="1">
      <c r="A5" s="17"/>
      <c r="B5" s="605"/>
      <c r="C5" s="191"/>
      <c r="D5" s="191"/>
      <c r="E5" s="248"/>
      <c r="F5" s="248"/>
      <c r="G5" s="248"/>
      <c r="H5" s="618"/>
      <c r="I5" s="448"/>
      <c r="J5" s="17" t="s">
        <v>160</v>
      </c>
      <c r="K5" s="17"/>
      <c r="L5" s="17" t="s">
        <v>161</v>
      </c>
      <c r="M5" s="17"/>
      <c r="N5" s="17"/>
      <c r="O5" s="17"/>
      <c r="P5" s="191"/>
    </row>
    <row r="6" spans="1:16" ht="24" customHeight="1">
      <c r="A6" s="17"/>
      <c r="B6" s="388"/>
      <c r="C6" s="191"/>
      <c r="D6" s="191"/>
      <c r="E6" s="249"/>
      <c r="F6" s="249"/>
      <c r="G6" s="249"/>
      <c r="H6" s="191" t="s">
        <v>162</v>
      </c>
      <c r="I6" s="191" t="s">
        <v>163</v>
      </c>
      <c r="J6" s="17" t="s">
        <v>162</v>
      </c>
      <c r="K6" s="17" t="s">
        <v>163</v>
      </c>
      <c r="L6" s="17" t="s">
        <v>162</v>
      </c>
      <c r="M6" s="17" t="s">
        <v>163</v>
      </c>
      <c r="N6" s="17" t="s">
        <v>162</v>
      </c>
      <c r="O6" s="17" t="s">
        <v>163</v>
      </c>
      <c r="P6" s="191"/>
    </row>
    <row r="7" spans="1:21" s="284" customFormat="1" ht="24" customHeight="1">
      <c r="A7" s="309"/>
      <c r="B7" s="291" t="s">
        <v>134</v>
      </c>
      <c r="C7" s="291" t="s">
        <v>135</v>
      </c>
      <c r="D7" s="291" t="s">
        <v>136</v>
      </c>
      <c r="E7" s="291" t="s">
        <v>137</v>
      </c>
      <c r="F7" s="291" t="s">
        <v>138</v>
      </c>
      <c r="G7" s="291" t="s">
        <v>139</v>
      </c>
      <c r="H7" s="291" t="s">
        <v>140</v>
      </c>
      <c r="I7" s="291" t="s">
        <v>141</v>
      </c>
      <c r="J7" s="291" t="s">
        <v>142</v>
      </c>
      <c r="K7" s="291" t="s">
        <v>143</v>
      </c>
      <c r="L7" s="291" t="s">
        <v>164</v>
      </c>
      <c r="M7" s="291" t="s">
        <v>165</v>
      </c>
      <c r="N7" s="291" t="s">
        <v>166</v>
      </c>
      <c r="O7" s="291" t="s">
        <v>167</v>
      </c>
      <c r="P7" s="291" t="s">
        <v>168</v>
      </c>
      <c r="S7" s="620"/>
      <c r="T7" s="620"/>
      <c r="U7" s="620"/>
    </row>
    <row r="8" spans="1:16" ht="24" customHeight="1">
      <c r="A8" s="393">
        <v>1</v>
      </c>
      <c r="B8" s="619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</row>
    <row r="9" spans="1:16" ht="24" customHeight="1">
      <c r="A9" s="393">
        <v>2</v>
      </c>
      <c r="B9" s="619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</row>
    <row r="10" spans="1:16" ht="24" customHeight="1">
      <c r="A10" s="393">
        <v>3</v>
      </c>
      <c r="B10" s="619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</row>
    <row r="11" spans="1:16" ht="24" customHeight="1">
      <c r="A11" s="393">
        <v>4</v>
      </c>
      <c r="B11" s="619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</row>
    <row r="12" spans="1:16" ht="24" customHeight="1">
      <c r="A12" s="393">
        <v>5</v>
      </c>
      <c r="B12" s="619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</row>
    <row r="13" spans="1:16" ht="24" customHeight="1">
      <c r="A13" s="393">
        <v>6</v>
      </c>
      <c r="B13" s="619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</row>
    <row r="14" spans="1:16" ht="24" customHeight="1">
      <c r="A14" s="393">
        <v>7</v>
      </c>
      <c r="B14" s="619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</row>
    <row r="15" spans="1:16" ht="24" customHeight="1">
      <c r="A15" s="393">
        <v>8</v>
      </c>
      <c r="B15" s="619"/>
      <c r="C15" s="582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</row>
    <row r="16" spans="1:16" ht="24" customHeight="1">
      <c r="A16" s="393">
        <v>9</v>
      </c>
      <c r="B16" s="619"/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</row>
    <row r="17" spans="1:16" ht="24" customHeight="1">
      <c r="A17" s="395" t="s">
        <v>117</v>
      </c>
      <c r="B17" s="397"/>
      <c r="C17" s="317" t="s">
        <v>144</v>
      </c>
      <c r="D17" s="317" t="s">
        <v>144</v>
      </c>
      <c r="E17" s="317" t="s">
        <v>144</v>
      </c>
      <c r="F17" s="317" t="s">
        <v>144</v>
      </c>
      <c r="G17" s="317" t="s">
        <v>144</v>
      </c>
      <c r="H17" s="317" t="s">
        <v>144</v>
      </c>
      <c r="I17" s="610"/>
      <c r="J17" s="317" t="s">
        <v>144</v>
      </c>
      <c r="K17" s="610"/>
      <c r="L17" s="317" t="s">
        <v>144</v>
      </c>
      <c r="M17" s="610"/>
      <c r="N17" s="317" t="s">
        <v>144</v>
      </c>
      <c r="O17" s="610"/>
      <c r="P17" s="317" t="s">
        <v>144</v>
      </c>
    </row>
    <row r="18" spans="1:16" ht="64.5" customHeight="1">
      <c r="A18" s="318" t="s">
        <v>169</v>
      </c>
      <c r="B18" s="319"/>
      <c r="C18" s="319"/>
      <c r="D18" s="319"/>
      <c r="E18" s="319"/>
      <c r="F18" s="319"/>
      <c r="G18" s="319"/>
      <c r="H18" s="319"/>
      <c r="I18" s="602"/>
      <c r="J18" s="616" t="s">
        <v>122</v>
      </c>
      <c r="K18" s="616"/>
      <c r="L18" s="616"/>
      <c r="M18" s="616"/>
      <c r="N18" s="616"/>
      <c r="O18" s="616"/>
      <c r="P18" s="616"/>
    </row>
    <row r="19" spans="1:16" ht="14.25" customHeight="1">
      <c r="A19" s="322" t="s">
        <v>146</v>
      </c>
      <c r="B19" s="323"/>
      <c r="C19" s="323"/>
      <c r="D19" s="323"/>
      <c r="E19" s="323"/>
      <c r="F19" s="323"/>
      <c r="G19" s="323"/>
      <c r="H19" s="323"/>
      <c r="I19" s="603"/>
      <c r="J19" s="616"/>
      <c r="K19" s="616"/>
      <c r="L19" s="616"/>
      <c r="M19" s="616"/>
      <c r="N19" s="616"/>
      <c r="O19" s="616"/>
      <c r="P19" s="616"/>
    </row>
    <row r="20" ht="18.75">
      <c r="P20" s="277"/>
    </row>
  </sheetData>
  <sheetProtection/>
  <mergeCells count="20">
    <mergeCell ref="A1:P1"/>
    <mergeCell ref="A2:P2"/>
    <mergeCell ref="A3:P3"/>
    <mergeCell ref="J4:M4"/>
    <mergeCell ref="J5:K5"/>
    <mergeCell ref="L5:M5"/>
    <mergeCell ref="A17:B17"/>
    <mergeCell ref="A18:I18"/>
    <mergeCell ref="A19:I19"/>
    <mergeCell ref="A4:A6"/>
    <mergeCell ref="B4:B6"/>
    <mergeCell ref="C4:C6"/>
    <mergeCell ref="D4:D6"/>
    <mergeCell ref="E4:E6"/>
    <mergeCell ref="F4:F6"/>
    <mergeCell ref="G4:G6"/>
    <mergeCell ref="P4:P6"/>
    <mergeCell ref="J18:P19"/>
    <mergeCell ref="H4:I5"/>
    <mergeCell ref="N4:O5"/>
  </mergeCells>
  <printOptions verticalCentered="1"/>
  <pageMargins left="0.7900000000000001" right="0" top="0.7900000000000001" bottom="0.59" header="0.51" footer="0.51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S5" sqref="S5:S7"/>
    </sheetView>
  </sheetViews>
  <sheetFormatPr defaultColWidth="8.875" defaultRowHeight="14.25"/>
  <cols>
    <col min="1" max="1" width="6.00390625" style="0" customWidth="1"/>
    <col min="2" max="5" width="8.50390625" style="0" customWidth="1"/>
    <col min="6" max="18" width="5.50390625" style="0" customWidth="1"/>
    <col min="19" max="19" width="7.875" style="0" customWidth="1"/>
    <col min="20" max="20" width="11.75390625" style="0" customWidth="1"/>
  </cols>
  <sheetData>
    <row r="1" spans="1:20" ht="39.75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1" customFormat="1" ht="14.25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4" customHeight="1">
      <c r="A3" s="608" t="s">
        <v>170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</row>
    <row r="4" spans="1:20" ht="24" customHeight="1">
      <c r="A4" s="245" t="s">
        <v>124</v>
      </c>
      <c r="B4" s="245" t="s">
        <v>171</v>
      </c>
      <c r="C4" s="245" t="s">
        <v>157</v>
      </c>
      <c r="D4" s="245" t="s">
        <v>172</v>
      </c>
      <c r="E4" s="245" t="s">
        <v>173</v>
      </c>
      <c r="F4" s="446" t="s">
        <v>97</v>
      </c>
      <c r="G4" s="446"/>
      <c r="H4" s="446"/>
      <c r="I4" s="446"/>
      <c r="J4" s="268"/>
      <c r="K4" s="263" t="s">
        <v>128</v>
      </c>
      <c r="L4" s="264"/>
      <c r="M4" s="264"/>
      <c r="N4" s="264"/>
      <c r="O4" s="264"/>
      <c r="P4" s="264"/>
      <c r="Q4" s="264"/>
      <c r="R4" s="265"/>
      <c r="S4" s="263" t="s">
        <v>98</v>
      </c>
      <c r="T4" s="17" t="s">
        <v>129</v>
      </c>
    </row>
    <row r="5" spans="1:20" ht="24" customHeight="1">
      <c r="A5" s="248"/>
      <c r="B5" s="248"/>
      <c r="C5" s="248"/>
      <c r="D5" s="248"/>
      <c r="E5" s="605"/>
      <c r="F5" s="268" t="s">
        <v>117</v>
      </c>
      <c r="G5" s="191" t="s">
        <v>174</v>
      </c>
      <c r="H5" s="191"/>
      <c r="I5" s="191" t="s">
        <v>175</v>
      </c>
      <c r="J5" s="191"/>
      <c r="K5" s="17" t="s">
        <v>176</v>
      </c>
      <c r="L5" s="17"/>
      <c r="M5" s="17"/>
      <c r="N5" s="17"/>
      <c r="O5" s="17" t="s">
        <v>175</v>
      </c>
      <c r="P5" s="17"/>
      <c r="Q5" s="17"/>
      <c r="R5" s="17"/>
      <c r="S5" s="17" t="s">
        <v>163</v>
      </c>
      <c r="T5" s="17"/>
    </row>
    <row r="6" spans="1:20" ht="24" customHeight="1">
      <c r="A6" s="248"/>
      <c r="B6" s="248"/>
      <c r="C6" s="248"/>
      <c r="D6" s="248"/>
      <c r="E6" s="605"/>
      <c r="F6" s="447"/>
      <c r="G6" s="191"/>
      <c r="H6" s="191"/>
      <c r="I6" s="191"/>
      <c r="J6" s="191"/>
      <c r="K6" s="17" t="s">
        <v>160</v>
      </c>
      <c r="L6" s="17"/>
      <c r="M6" s="17" t="s">
        <v>161</v>
      </c>
      <c r="N6" s="17"/>
      <c r="O6" s="17" t="s">
        <v>160</v>
      </c>
      <c r="P6" s="17"/>
      <c r="Q6" s="246" t="s">
        <v>161</v>
      </c>
      <c r="R6" s="262"/>
      <c r="S6" s="17"/>
      <c r="T6" s="17"/>
    </row>
    <row r="7" spans="1:20" ht="24" customHeight="1">
      <c r="A7" s="249"/>
      <c r="B7" s="249"/>
      <c r="C7" s="249"/>
      <c r="D7" s="249"/>
      <c r="E7" s="388"/>
      <c r="F7" s="191" t="s">
        <v>163</v>
      </c>
      <c r="G7" s="191" t="s">
        <v>162</v>
      </c>
      <c r="H7" s="191" t="s">
        <v>163</v>
      </c>
      <c r="I7" s="191" t="s">
        <v>162</v>
      </c>
      <c r="J7" s="191" t="s">
        <v>163</v>
      </c>
      <c r="K7" s="17" t="s">
        <v>162</v>
      </c>
      <c r="L7" s="17" t="s">
        <v>163</v>
      </c>
      <c r="M7" s="17" t="s">
        <v>162</v>
      </c>
      <c r="N7" s="17" t="s">
        <v>163</v>
      </c>
      <c r="O7" s="17" t="s">
        <v>162</v>
      </c>
      <c r="P7" s="17" t="s">
        <v>163</v>
      </c>
      <c r="Q7" s="17" t="s">
        <v>162</v>
      </c>
      <c r="R7" s="17" t="s">
        <v>163</v>
      </c>
      <c r="S7" s="17"/>
      <c r="T7" s="17"/>
    </row>
    <row r="8" spans="1:20" s="284" customFormat="1" ht="24" customHeight="1">
      <c r="A8" s="309"/>
      <c r="B8" s="291" t="s">
        <v>134</v>
      </c>
      <c r="C8" s="291" t="s">
        <v>135</v>
      </c>
      <c r="D8" s="291" t="s">
        <v>136</v>
      </c>
      <c r="E8" s="291" t="s">
        <v>137</v>
      </c>
      <c r="F8" s="291" t="s">
        <v>138</v>
      </c>
      <c r="G8" s="291" t="s">
        <v>139</v>
      </c>
      <c r="H8" s="291" t="s">
        <v>140</v>
      </c>
      <c r="I8" s="291" t="s">
        <v>141</v>
      </c>
      <c r="J8" s="291" t="s">
        <v>142</v>
      </c>
      <c r="K8" s="291" t="s">
        <v>143</v>
      </c>
      <c r="L8" s="291" t="s">
        <v>164</v>
      </c>
      <c r="M8" s="291" t="s">
        <v>165</v>
      </c>
      <c r="N8" s="291" t="s">
        <v>166</v>
      </c>
      <c r="O8" s="291" t="s">
        <v>167</v>
      </c>
      <c r="P8" s="291" t="s">
        <v>168</v>
      </c>
      <c r="Q8" s="291" t="s">
        <v>177</v>
      </c>
      <c r="R8" s="291" t="s">
        <v>178</v>
      </c>
      <c r="S8" s="291" t="s">
        <v>179</v>
      </c>
      <c r="T8" s="291" t="s">
        <v>180</v>
      </c>
    </row>
    <row r="9" spans="1:20" ht="24" customHeight="1">
      <c r="A9" s="393">
        <v>1</v>
      </c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2"/>
      <c r="S9" s="582"/>
      <c r="T9" s="20"/>
    </row>
    <row r="10" spans="1:20" ht="24" customHeight="1">
      <c r="A10" s="393">
        <v>2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20"/>
    </row>
    <row r="11" spans="1:20" ht="24" customHeight="1">
      <c r="A11" s="393">
        <v>3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20"/>
    </row>
    <row r="12" spans="1:20" ht="24" customHeight="1">
      <c r="A12" s="393">
        <v>4</v>
      </c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20"/>
    </row>
    <row r="13" spans="1:20" ht="24" customHeight="1">
      <c r="A13" s="393">
        <v>5</v>
      </c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20"/>
    </row>
    <row r="14" spans="1:20" ht="24" customHeight="1">
      <c r="A14" s="393">
        <v>6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20"/>
    </row>
    <row r="15" spans="1:20" ht="24" customHeight="1">
      <c r="A15" s="393">
        <v>7</v>
      </c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20"/>
    </row>
    <row r="16" spans="1:20" ht="24" customHeight="1">
      <c r="A16" s="393">
        <v>8</v>
      </c>
      <c r="B16" s="609"/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610"/>
      <c r="N16" s="610"/>
      <c r="O16" s="610"/>
      <c r="P16" s="610"/>
      <c r="Q16" s="610"/>
      <c r="R16" s="610"/>
      <c r="S16" s="610"/>
      <c r="T16" s="617"/>
    </row>
    <row r="17" spans="1:20" ht="24" customHeight="1">
      <c r="A17" s="393">
        <v>9</v>
      </c>
      <c r="B17" s="609"/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7"/>
    </row>
    <row r="18" spans="1:20" ht="24" customHeight="1">
      <c r="A18" s="611" t="s">
        <v>117</v>
      </c>
      <c r="B18" s="612"/>
      <c r="C18" s="317" t="s">
        <v>144</v>
      </c>
      <c r="D18" s="317" t="s">
        <v>144</v>
      </c>
      <c r="E18" s="317" t="s">
        <v>144</v>
      </c>
      <c r="F18" s="314"/>
      <c r="G18" s="317" t="s">
        <v>144</v>
      </c>
      <c r="H18" s="314"/>
      <c r="I18" s="317" t="s">
        <v>144</v>
      </c>
      <c r="J18" s="314"/>
      <c r="K18" s="317" t="s">
        <v>144</v>
      </c>
      <c r="L18" s="314"/>
      <c r="M18" s="317" t="s">
        <v>144</v>
      </c>
      <c r="N18" s="314"/>
      <c r="O18" s="317" t="s">
        <v>144</v>
      </c>
      <c r="P18" s="314"/>
      <c r="Q18" s="317" t="s">
        <v>144</v>
      </c>
      <c r="R18" s="314"/>
      <c r="S18" s="314"/>
      <c r="T18" s="317" t="s">
        <v>144</v>
      </c>
    </row>
    <row r="19" spans="1:20" ht="54" customHeight="1">
      <c r="A19" s="613" t="s">
        <v>145</v>
      </c>
      <c r="B19" s="613"/>
      <c r="C19" s="613"/>
      <c r="D19" s="613"/>
      <c r="E19" s="613"/>
      <c r="F19" s="613"/>
      <c r="G19" s="613"/>
      <c r="H19" s="613"/>
      <c r="I19" s="613"/>
      <c r="J19" s="613"/>
      <c r="K19" s="616" t="s">
        <v>122</v>
      </c>
      <c r="L19" s="616"/>
      <c r="M19" s="616"/>
      <c r="N19" s="616"/>
      <c r="O19" s="616"/>
      <c r="P19" s="616"/>
      <c r="Q19" s="616"/>
      <c r="R19" s="616"/>
      <c r="S19" s="616"/>
      <c r="T19" s="616"/>
    </row>
    <row r="20" spans="1:20" ht="14.25" customHeight="1">
      <c r="A20" s="614" t="s">
        <v>146</v>
      </c>
      <c r="B20" s="614"/>
      <c r="C20" s="614"/>
      <c r="D20" s="614"/>
      <c r="E20" s="614"/>
      <c r="F20" s="614"/>
      <c r="G20" s="614"/>
      <c r="H20" s="614"/>
      <c r="I20" s="614"/>
      <c r="J20" s="614"/>
      <c r="K20" s="616"/>
      <c r="L20" s="616"/>
      <c r="M20" s="616"/>
      <c r="N20" s="616"/>
      <c r="O20" s="616"/>
      <c r="P20" s="616"/>
      <c r="Q20" s="616"/>
      <c r="R20" s="616"/>
      <c r="S20" s="616"/>
      <c r="T20" s="616"/>
    </row>
    <row r="21" spans="1:14" ht="20.25" customHeight="1">
      <c r="A21" s="615"/>
      <c r="B21" s="615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</row>
  </sheetData>
  <sheetProtection/>
  <mergeCells count="26">
    <mergeCell ref="A1:T1"/>
    <mergeCell ref="A2:T2"/>
    <mergeCell ref="A3:T3"/>
    <mergeCell ref="F4:J4"/>
    <mergeCell ref="K4:R4"/>
    <mergeCell ref="K5:N5"/>
    <mergeCell ref="O5:R5"/>
    <mergeCell ref="K6:L6"/>
    <mergeCell ref="M6:N6"/>
    <mergeCell ref="O6:P6"/>
    <mergeCell ref="Q6:R6"/>
    <mergeCell ref="A18:B18"/>
    <mergeCell ref="A19:J19"/>
    <mergeCell ref="A20:J20"/>
    <mergeCell ref="A21:N21"/>
    <mergeCell ref="A4:A7"/>
    <mergeCell ref="B4:B7"/>
    <mergeCell ref="C4:C7"/>
    <mergeCell ref="D4:D7"/>
    <mergeCell ref="E4:E7"/>
    <mergeCell ref="F5:F6"/>
    <mergeCell ref="S5:S7"/>
    <mergeCell ref="T4:T7"/>
    <mergeCell ref="K19:T20"/>
    <mergeCell ref="G5:H6"/>
    <mergeCell ref="I5:J6"/>
  </mergeCells>
  <printOptions/>
  <pageMargins left="0.75" right="0.75" top="0.71" bottom="0.71" header="0.51" footer="0.51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20"/>
  <sheetViews>
    <sheetView workbookViewId="0" topLeftCell="A1">
      <selection activeCell="L9" sqref="L9"/>
    </sheetView>
  </sheetViews>
  <sheetFormatPr defaultColWidth="8.875" defaultRowHeight="14.25"/>
  <cols>
    <col min="1" max="21" width="5.25390625" style="0" customWidth="1"/>
    <col min="22" max="22" width="8.125" style="0" customWidth="1"/>
    <col min="23" max="23" width="9.375" style="0" customWidth="1"/>
  </cols>
  <sheetData>
    <row r="1" spans="1:23" ht="27" customHeight="1">
      <c r="A1" s="286" t="s">
        <v>28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</row>
    <row r="2" spans="1:23" ht="16.5" customHeight="1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8" customHeight="1">
      <c r="A3" s="16" t="s">
        <v>181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24" customHeight="1">
      <c r="A4" s="245" t="s">
        <v>124</v>
      </c>
      <c r="B4" s="245" t="s">
        <v>171</v>
      </c>
      <c r="C4" s="245" t="s">
        <v>182</v>
      </c>
      <c r="D4" s="245" t="s">
        <v>183</v>
      </c>
      <c r="E4" s="263" t="s">
        <v>97</v>
      </c>
      <c r="F4" s="264"/>
      <c r="G4" s="264"/>
      <c r="H4" s="264"/>
      <c r="I4" s="264"/>
      <c r="J4" s="264"/>
      <c r="K4" s="264"/>
      <c r="L4" s="264"/>
      <c r="M4" s="265"/>
      <c r="N4" s="263" t="s">
        <v>128</v>
      </c>
      <c r="O4" s="601"/>
      <c r="P4" s="601"/>
      <c r="Q4" s="601"/>
      <c r="R4" s="601"/>
      <c r="S4" s="601"/>
      <c r="T4" s="601"/>
      <c r="U4" s="604"/>
      <c r="V4" s="262" t="s">
        <v>98</v>
      </c>
      <c r="W4" s="289" t="s">
        <v>129</v>
      </c>
    </row>
    <row r="5" spans="1:23" ht="24" customHeight="1">
      <c r="A5" s="597"/>
      <c r="B5" s="597"/>
      <c r="C5" s="597"/>
      <c r="D5" s="597"/>
      <c r="E5" s="191" t="s">
        <v>117</v>
      </c>
      <c r="F5" s="191" t="s">
        <v>184</v>
      </c>
      <c r="G5" s="191"/>
      <c r="H5" s="191"/>
      <c r="I5" s="191"/>
      <c r="J5" s="263" t="s">
        <v>185</v>
      </c>
      <c r="K5" s="264"/>
      <c r="L5" s="264"/>
      <c r="M5" s="265"/>
      <c r="N5" s="246" t="s">
        <v>184</v>
      </c>
      <c r="O5" s="247"/>
      <c r="P5" s="247"/>
      <c r="Q5" s="262"/>
      <c r="R5" s="246" t="s">
        <v>185</v>
      </c>
      <c r="S5" s="247"/>
      <c r="T5" s="247"/>
      <c r="U5" s="262"/>
      <c r="V5" s="289" t="s">
        <v>163</v>
      </c>
      <c r="W5" s="605"/>
    </row>
    <row r="6" spans="1:23" ht="24" customHeight="1">
      <c r="A6" s="597"/>
      <c r="B6" s="597"/>
      <c r="C6" s="597"/>
      <c r="D6" s="597"/>
      <c r="E6" s="191"/>
      <c r="F6" s="191" t="s">
        <v>186</v>
      </c>
      <c r="G6" s="191"/>
      <c r="H6" s="191" t="s">
        <v>187</v>
      </c>
      <c r="I6" s="191"/>
      <c r="J6" s="263" t="s">
        <v>188</v>
      </c>
      <c r="K6" s="265"/>
      <c r="L6" s="263" t="s">
        <v>189</v>
      </c>
      <c r="M6" s="265"/>
      <c r="N6" s="246" t="s">
        <v>160</v>
      </c>
      <c r="O6" s="262"/>
      <c r="P6" s="246" t="s">
        <v>161</v>
      </c>
      <c r="Q6" s="262"/>
      <c r="R6" s="246" t="s">
        <v>160</v>
      </c>
      <c r="S6" s="262"/>
      <c r="T6" s="246" t="s">
        <v>161</v>
      </c>
      <c r="U6" s="262"/>
      <c r="V6" s="597"/>
      <c r="W6" s="605"/>
    </row>
    <row r="7" spans="1:23" ht="24" customHeight="1">
      <c r="A7" s="598"/>
      <c r="B7" s="598"/>
      <c r="C7" s="598"/>
      <c r="D7" s="598"/>
      <c r="E7" s="191" t="s">
        <v>163</v>
      </c>
      <c r="F7" s="191" t="s">
        <v>162</v>
      </c>
      <c r="G7" s="191" t="s">
        <v>163</v>
      </c>
      <c r="H7" s="191" t="s">
        <v>162</v>
      </c>
      <c r="I7" s="191" t="s">
        <v>163</v>
      </c>
      <c r="J7" s="191" t="s">
        <v>162</v>
      </c>
      <c r="K7" s="191" t="s">
        <v>163</v>
      </c>
      <c r="L7" s="191" t="s">
        <v>162</v>
      </c>
      <c r="M7" s="191" t="s">
        <v>163</v>
      </c>
      <c r="N7" s="17" t="s">
        <v>190</v>
      </c>
      <c r="O7" s="17" t="s">
        <v>191</v>
      </c>
      <c r="P7" s="17" t="s">
        <v>190</v>
      </c>
      <c r="Q7" s="17" t="s">
        <v>191</v>
      </c>
      <c r="R7" s="17" t="s">
        <v>190</v>
      </c>
      <c r="S7" s="17" t="s">
        <v>191</v>
      </c>
      <c r="T7" s="17" t="s">
        <v>190</v>
      </c>
      <c r="U7" s="17" t="s">
        <v>191</v>
      </c>
      <c r="V7" s="598"/>
      <c r="W7" s="388"/>
    </row>
    <row r="8" spans="1:23" s="284" customFormat="1" ht="24" customHeight="1">
      <c r="A8" s="252"/>
      <c r="B8" s="291" t="s">
        <v>134</v>
      </c>
      <c r="C8" s="291" t="s">
        <v>135</v>
      </c>
      <c r="D8" s="291" t="s">
        <v>136</v>
      </c>
      <c r="E8" s="291" t="s">
        <v>137</v>
      </c>
      <c r="F8" s="291" t="s">
        <v>138</v>
      </c>
      <c r="G8" s="291" t="s">
        <v>139</v>
      </c>
      <c r="H8" s="291" t="s">
        <v>140</v>
      </c>
      <c r="I8" s="291" t="s">
        <v>141</v>
      </c>
      <c r="J8" s="291" t="s">
        <v>142</v>
      </c>
      <c r="K8" s="291" t="s">
        <v>143</v>
      </c>
      <c r="L8" s="291" t="s">
        <v>164</v>
      </c>
      <c r="M8" s="291" t="s">
        <v>165</v>
      </c>
      <c r="N8" s="291" t="s">
        <v>166</v>
      </c>
      <c r="O8" s="291" t="s">
        <v>167</v>
      </c>
      <c r="P8" s="291" t="s">
        <v>168</v>
      </c>
      <c r="Q8" s="291" t="s">
        <v>177</v>
      </c>
      <c r="R8" s="291" t="s">
        <v>178</v>
      </c>
      <c r="S8" s="291" t="s">
        <v>179</v>
      </c>
      <c r="T8" s="291" t="s">
        <v>180</v>
      </c>
      <c r="U8" s="291" t="s">
        <v>192</v>
      </c>
      <c r="V8" s="291" t="s">
        <v>193</v>
      </c>
      <c r="W8" s="291" t="s">
        <v>194</v>
      </c>
    </row>
    <row r="9" spans="1:23" ht="24" customHeight="1">
      <c r="A9" s="599">
        <v>1</v>
      </c>
      <c r="B9" s="600"/>
      <c r="C9" s="600"/>
      <c r="D9" s="600"/>
      <c r="E9" s="600"/>
      <c r="F9" s="467"/>
      <c r="G9" s="467"/>
      <c r="H9" s="467"/>
      <c r="I9" s="467"/>
      <c r="J9" s="467"/>
      <c r="K9" s="467"/>
      <c r="L9" s="467"/>
      <c r="M9" s="467"/>
      <c r="N9" s="19"/>
      <c r="O9" s="19"/>
      <c r="P9" s="19"/>
      <c r="Q9" s="19"/>
      <c r="R9" s="19"/>
      <c r="S9" s="19"/>
      <c r="T9" s="19"/>
      <c r="U9" s="19"/>
      <c r="V9" s="606"/>
      <c r="W9" s="19"/>
    </row>
    <row r="10" spans="1:23" ht="24" customHeight="1">
      <c r="A10" s="599">
        <v>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/>
      <c r="S10" s="18"/>
      <c r="T10" s="20"/>
      <c r="U10" s="20"/>
      <c r="V10" s="607"/>
      <c r="W10" s="20"/>
    </row>
    <row r="11" spans="1:23" ht="24" customHeight="1">
      <c r="A11" s="599">
        <v>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8"/>
      <c r="S11" s="18"/>
      <c r="T11" s="20"/>
      <c r="U11" s="20"/>
      <c r="V11" s="607"/>
      <c r="W11" s="20"/>
    </row>
    <row r="12" spans="1:23" ht="24" customHeight="1">
      <c r="A12" s="599">
        <v>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8"/>
      <c r="S12" s="18"/>
      <c r="T12" s="20"/>
      <c r="U12" s="20"/>
      <c r="V12" s="607"/>
      <c r="W12" s="20"/>
    </row>
    <row r="13" spans="1:23" ht="24" customHeight="1">
      <c r="A13" s="599">
        <v>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8"/>
      <c r="S13" s="18"/>
      <c r="T13" s="20"/>
      <c r="U13" s="20"/>
      <c r="V13" s="607"/>
      <c r="W13" s="20"/>
    </row>
    <row r="14" spans="1:23" ht="24" customHeight="1">
      <c r="A14" s="599">
        <v>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8"/>
      <c r="S14" s="18"/>
      <c r="T14" s="20"/>
      <c r="U14" s="20"/>
      <c r="V14" s="607"/>
      <c r="W14" s="20"/>
    </row>
    <row r="15" spans="1:23" ht="24" customHeight="1">
      <c r="A15" s="599">
        <v>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8"/>
      <c r="S15" s="18"/>
      <c r="T15" s="20"/>
      <c r="U15" s="20"/>
      <c r="V15" s="607"/>
      <c r="W15" s="20"/>
    </row>
    <row r="16" spans="1:23" ht="24" customHeight="1">
      <c r="A16" s="599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8"/>
      <c r="S16" s="18"/>
      <c r="T16" s="20"/>
      <c r="U16" s="20"/>
      <c r="V16" s="607"/>
      <c r="W16" s="20"/>
    </row>
    <row r="17" spans="1:23" ht="24" customHeight="1">
      <c r="A17" s="599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8"/>
      <c r="S17" s="18"/>
      <c r="T17" s="20"/>
      <c r="U17" s="20"/>
      <c r="V17" s="607"/>
      <c r="W17" s="20"/>
    </row>
    <row r="18" spans="1:23" ht="24" customHeight="1">
      <c r="A18" s="22" t="s">
        <v>117</v>
      </c>
      <c r="B18" s="19" t="s">
        <v>144</v>
      </c>
      <c r="C18" s="317" t="s">
        <v>144</v>
      </c>
      <c r="D18" s="317" t="s">
        <v>144</v>
      </c>
      <c r="E18" s="19"/>
      <c r="F18" s="317" t="s">
        <v>144</v>
      </c>
      <c r="G18" s="19"/>
      <c r="H18" s="317" t="s">
        <v>144</v>
      </c>
      <c r="I18" s="19"/>
      <c r="J18" s="317" t="s">
        <v>144</v>
      </c>
      <c r="K18" s="19"/>
      <c r="L18" s="317" t="s">
        <v>144</v>
      </c>
      <c r="M18" s="19"/>
      <c r="N18" s="317" t="s">
        <v>144</v>
      </c>
      <c r="O18" s="19"/>
      <c r="P18" s="317" t="s">
        <v>144</v>
      </c>
      <c r="Q18" s="19"/>
      <c r="R18" s="317" t="s">
        <v>144</v>
      </c>
      <c r="S18" s="19"/>
      <c r="T18" s="317" t="s">
        <v>144</v>
      </c>
      <c r="U18" s="19"/>
      <c r="V18" s="293">
        <f>SUM(V9:V17)</f>
        <v>0</v>
      </c>
      <c r="W18" s="317" t="s">
        <v>144</v>
      </c>
    </row>
    <row r="19" spans="1:23" ht="31.5" customHeight="1">
      <c r="A19" s="318" t="s">
        <v>152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602"/>
      <c r="N19" s="101" t="s">
        <v>122</v>
      </c>
      <c r="O19" s="101"/>
      <c r="P19" s="101"/>
      <c r="Q19" s="101"/>
      <c r="R19" s="101"/>
      <c r="S19" s="101"/>
      <c r="T19" s="101"/>
      <c r="U19" s="101"/>
      <c r="V19" s="101"/>
      <c r="W19" s="101"/>
    </row>
    <row r="20" spans="1:23" ht="30" customHeight="1">
      <c r="A20" s="322" t="s">
        <v>195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603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</sheetData>
  <sheetProtection/>
  <mergeCells count="27">
    <mergeCell ref="A1:W1"/>
    <mergeCell ref="A2:W2"/>
    <mergeCell ref="A3:W3"/>
    <mergeCell ref="E4:M4"/>
    <mergeCell ref="N4:U4"/>
    <mergeCell ref="F5:I5"/>
    <mergeCell ref="J5:M5"/>
    <mergeCell ref="N5:Q5"/>
    <mergeCell ref="R5:U5"/>
    <mergeCell ref="F6:G6"/>
    <mergeCell ref="H6:I6"/>
    <mergeCell ref="J6:K6"/>
    <mergeCell ref="L6:M6"/>
    <mergeCell ref="N6:O6"/>
    <mergeCell ref="P6:Q6"/>
    <mergeCell ref="R6:S6"/>
    <mergeCell ref="T6:U6"/>
    <mergeCell ref="A19:M19"/>
    <mergeCell ref="A20:M20"/>
    <mergeCell ref="A4:A7"/>
    <mergeCell ref="B4:B7"/>
    <mergeCell ref="C4:C7"/>
    <mergeCell ref="D4:D7"/>
    <mergeCell ref="E5:E6"/>
    <mergeCell ref="V5:V7"/>
    <mergeCell ref="W4:W7"/>
    <mergeCell ref="N19:W20"/>
  </mergeCells>
  <printOptions horizontalCentered="1" verticalCentered="1"/>
  <pageMargins left="0.39" right="0.39" top="0.63" bottom="0.43000000000000005" header="0.51" footer="0.28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J1">
      <selection activeCell="K11" sqref="K11"/>
    </sheetView>
  </sheetViews>
  <sheetFormatPr defaultColWidth="8.875" defaultRowHeight="14.25"/>
  <cols>
    <col min="1" max="1" width="5.125" style="0" customWidth="1"/>
    <col min="2" max="4" width="7.50390625" style="0" customWidth="1"/>
    <col min="5" max="5" width="9.625" style="0" customWidth="1"/>
    <col min="6" max="6" width="9.00390625" style="0" customWidth="1"/>
    <col min="7" max="7" width="7.50390625" style="0" customWidth="1"/>
    <col min="8" max="15" width="9.00390625" style="0" customWidth="1"/>
  </cols>
  <sheetData>
    <row r="1" spans="1:16" s="11" customFormat="1" ht="26.25" customHeight="1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79" customFormat="1" ht="24" customHeight="1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4" customHeight="1">
      <c r="A3" s="589" t="s">
        <v>196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24" customHeight="1">
      <c r="A4" s="191" t="s">
        <v>124</v>
      </c>
      <c r="B4" s="191" t="s">
        <v>197</v>
      </c>
      <c r="C4" s="191" t="s">
        <v>198</v>
      </c>
      <c r="D4" s="191" t="s">
        <v>199</v>
      </c>
      <c r="E4" s="191" t="s">
        <v>200</v>
      </c>
      <c r="F4" s="191"/>
      <c r="G4" s="17" t="s">
        <v>97</v>
      </c>
      <c r="H4" s="17"/>
      <c r="I4" s="17"/>
      <c r="J4" s="191" t="s">
        <v>201</v>
      </c>
      <c r="K4" s="191" t="s">
        <v>202</v>
      </c>
      <c r="L4" s="191" t="s">
        <v>203</v>
      </c>
      <c r="M4" s="191" t="s">
        <v>128</v>
      </c>
      <c r="N4" s="191"/>
      <c r="O4" s="191" t="s">
        <v>98</v>
      </c>
      <c r="P4" s="245" t="s">
        <v>129</v>
      </c>
    </row>
    <row r="5" spans="1:16" ht="24" customHeight="1">
      <c r="A5" s="191"/>
      <c r="B5" s="191"/>
      <c r="C5" s="191"/>
      <c r="D5" s="191"/>
      <c r="E5" s="191"/>
      <c r="F5" s="191"/>
      <c r="G5" s="191" t="s">
        <v>117</v>
      </c>
      <c r="H5" s="191" t="s">
        <v>130</v>
      </c>
      <c r="I5" s="191"/>
      <c r="J5" s="191"/>
      <c r="K5" s="191"/>
      <c r="L5" s="191"/>
      <c r="M5" s="191" t="s">
        <v>131</v>
      </c>
      <c r="N5" s="191" t="s">
        <v>132</v>
      </c>
      <c r="O5" s="191"/>
      <c r="P5" s="248"/>
    </row>
    <row r="6" spans="1:16" s="284" customFormat="1" ht="32.25" customHeight="1">
      <c r="A6" s="191"/>
      <c r="B6" s="191"/>
      <c r="C6" s="191"/>
      <c r="D6" s="191"/>
      <c r="E6" s="191" t="s">
        <v>204</v>
      </c>
      <c r="F6" s="191" t="s">
        <v>205</v>
      </c>
      <c r="G6" s="191"/>
      <c r="H6" s="191" t="s">
        <v>14</v>
      </c>
      <c r="I6" s="191" t="s">
        <v>133</v>
      </c>
      <c r="J6" s="191"/>
      <c r="K6" s="191"/>
      <c r="L6" s="191"/>
      <c r="M6" s="191"/>
      <c r="N6" s="191"/>
      <c r="O6" s="191"/>
      <c r="P6" s="249"/>
    </row>
    <row r="7" spans="1:16" ht="24" customHeight="1">
      <c r="A7" s="308"/>
      <c r="B7" s="291" t="s">
        <v>134</v>
      </c>
      <c r="C7" s="291" t="s">
        <v>135</v>
      </c>
      <c r="D7" s="291" t="s">
        <v>136</v>
      </c>
      <c r="E7" s="590" t="s">
        <v>137</v>
      </c>
      <c r="F7" s="591"/>
      <c r="G7" s="291" t="s">
        <v>138</v>
      </c>
      <c r="H7" s="291" t="s">
        <v>139</v>
      </c>
      <c r="I7" s="291" t="s">
        <v>140</v>
      </c>
      <c r="J7" s="291" t="s">
        <v>141</v>
      </c>
      <c r="K7" s="291" t="s">
        <v>142</v>
      </c>
      <c r="L7" s="291" t="s">
        <v>143</v>
      </c>
      <c r="M7" s="291" t="s">
        <v>164</v>
      </c>
      <c r="N7" s="291" t="s">
        <v>165</v>
      </c>
      <c r="O7" s="291" t="s">
        <v>166</v>
      </c>
      <c r="P7" s="291" t="s">
        <v>167</v>
      </c>
    </row>
    <row r="8" spans="1:16" ht="24" customHeight="1">
      <c r="A8" s="514">
        <v>1</v>
      </c>
      <c r="B8" s="592"/>
      <c r="C8" s="592"/>
      <c r="D8" s="592"/>
      <c r="E8" s="592"/>
      <c r="F8" s="592"/>
      <c r="G8" s="592"/>
      <c r="H8" s="592"/>
      <c r="I8" s="592"/>
      <c r="J8" s="595"/>
      <c r="K8" s="595"/>
      <c r="L8" s="592"/>
      <c r="M8" s="18"/>
      <c r="N8" s="592"/>
      <c r="O8" s="592"/>
      <c r="P8" s="18"/>
    </row>
    <row r="9" spans="1:16" ht="24" customHeight="1">
      <c r="A9" s="514">
        <v>2</v>
      </c>
      <c r="B9" s="592"/>
      <c r="C9" s="592"/>
      <c r="D9" s="592"/>
      <c r="E9" s="592"/>
      <c r="F9" s="592"/>
      <c r="G9" s="592"/>
      <c r="H9" s="592"/>
      <c r="I9" s="592"/>
      <c r="J9" s="595"/>
      <c r="K9" s="595"/>
      <c r="L9" s="592"/>
      <c r="M9" s="18"/>
      <c r="N9" s="592"/>
      <c r="O9" s="592"/>
      <c r="P9" s="18"/>
    </row>
    <row r="10" spans="1:16" ht="24" customHeight="1">
      <c r="A10" s="514">
        <v>3</v>
      </c>
      <c r="B10" s="592"/>
      <c r="C10" s="592"/>
      <c r="D10" s="592"/>
      <c r="E10" s="592"/>
      <c r="F10" s="592"/>
      <c r="G10" s="592"/>
      <c r="H10" s="592"/>
      <c r="I10" s="592"/>
      <c r="J10" s="595"/>
      <c r="K10" s="595"/>
      <c r="L10" s="592"/>
      <c r="M10" s="18"/>
      <c r="N10" s="592"/>
      <c r="O10" s="592"/>
      <c r="P10" s="18"/>
    </row>
    <row r="11" spans="1:16" ht="24" customHeight="1">
      <c r="A11" s="514">
        <v>4</v>
      </c>
      <c r="B11" s="592"/>
      <c r="C11" s="592"/>
      <c r="D11" s="592"/>
      <c r="E11" s="592"/>
      <c r="F11" s="592"/>
      <c r="G11" s="592"/>
      <c r="H11" s="592"/>
      <c r="I11" s="592"/>
      <c r="J11" s="595"/>
      <c r="K11" s="595"/>
      <c r="L11" s="592"/>
      <c r="M11" s="18"/>
      <c r="N11" s="592"/>
      <c r="O11" s="592"/>
      <c r="P11" s="18"/>
    </row>
    <row r="12" spans="1:16" ht="24" customHeight="1">
      <c r="A12" s="514">
        <v>5</v>
      </c>
      <c r="B12" s="19"/>
      <c r="C12" s="19"/>
      <c r="D12" s="19"/>
      <c r="E12" s="19"/>
      <c r="F12" s="592"/>
      <c r="G12" s="592"/>
      <c r="H12" s="592"/>
      <c r="I12" s="592"/>
      <c r="J12" s="595"/>
      <c r="K12" s="595"/>
      <c r="L12" s="592"/>
      <c r="M12" s="18"/>
      <c r="N12" s="592"/>
      <c r="O12" s="592"/>
      <c r="P12" s="18"/>
    </row>
    <row r="13" spans="1:16" ht="24" customHeight="1">
      <c r="A13" s="514">
        <v>6</v>
      </c>
      <c r="B13" s="593"/>
      <c r="C13" s="593"/>
      <c r="D13" s="593"/>
      <c r="E13" s="593"/>
      <c r="F13" s="592"/>
      <c r="G13" s="592"/>
      <c r="H13" s="592"/>
      <c r="I13" s="592"/>
      <c r="J13" s="595"/>
      <c r="K13" s="595"/>
      <c r="L13" s="592"/>
      <c r="M13" s="18"/>
      <c r="N13" s="592"/>
      <c r="O13" s="592"/>
      <c r="P13" s="18"/>
    </row>
    <row r="14" spans="1:16" ht="24" customHeight="1">
      <c r="A14" s="514">
        <v>7</v>
      </c>
      <c r="B14" s="592"/>
      <c r="C14" s="592"/>
      <c r="D14" s="592"/>
      <c r="E14" s="592"/>
      <c r="F14" s="592"/>
      <c r="G14" s="592"/>
      <c r="H14" s="592"/>
      <c r="I14" s="592"/>
      <c r="J14" s="595"/>
      <c r="K14" s="595"/>
      <c r="L14" s="592"/>
      <c r="M14" s="18"/>
      <c r="N14" s="592"/>
      <c r="O14" s="592"/>
      <c r="P14" s="18"/>
    </row>
    <row r="15" spans="1:16" ht="24" customHeight="1">
      <c r="A15" s="514">
        <v>8</v>
      </c>
      <c r="B15" s="592"/>
      <c r="C15" s="592"/>
      <c r="D15" s="592"/>
      <c r="E15" s="592"/>
      <c r="F15" s="592"/>
      <c r="G15" s="592"/>
      <c r="H15" s="592"/>
      <c r="I15" s="592"/>
      <c r="J15" s="595"/>
      <c r="K15" s="595"/>
      <c r="L15" s="592"/>
      <c r="M15" s="18"/>
      <c r="N15" s="592"/>
      <c r="O15" s="592"/>
      <c r="P15" s="18"/>
    </row>
    <row r="16" spans="1:16" ht="24" customHeight="1">
      <c r="A16" s="514">
        <v>9</v>
      </c>
      <c r="B16" s="592"/>
      <c r="C16" s="592"/>
      <c r="D16" s="592"/>
      <c r="E16" s="592"/>
      <c r="F16" s="592"/>
      <c r="G16" s="592"/>
      <c r="H16" s="592"/>
      <c r="I16" s="592"/>
      <c r="J16" s="595"/>
      <c r="K16" s="595"/>
      <c r="L16" s="592"/>
      <c r="M16" s="592"/>
      <c r="N16" s="592"/>
      <c r="O16" s="592"/>
      <c r="P16" s="18"/>
    </row>
    <row r="17" spans="1:16" ht="28.5" customHeight="1">
      <c r="A17" s="451" t="s">
        <v>117</v>
      </c>
      <c r="B17" s="317"/>
      <c r="C17" s="317" t="s">
        <v>144</v>
      </c>
      <c r="D17" s="317" t="s">
        <v>144</v>
      </c>
      <c r="E17" s="317"/>
      <c r="F17" s="317" t="s">
        <v>144</v>
      </c>
      <c r="G17" s="313"/>
      <c r="H17" s="594"/>
      <c r="I17" s="594"/>
      <c r="J17" s="317" t="s">
        <v>144</v>
      </c>
      <c r="K17" s="596"/>
      <c r="L17" s="594"/>
      <c r="M17" s="594"/>
      <c r="N17" s="594"/>
      <c r="O17" s="594"/>
      <c r="P17" s="317" t="s">
        <v>144</v>
      </c>
    </row>
    <row r="18" spans="1:16" ht="23.25" customHeight="1">
      <c r="A18" s="184" t="s">
        <v>145</v>
      </c>
      <c r="B18" s="185"/>
      <c r="C18" s="185"/>
      <c r="D18" s="185"/>
      <c r="E18" s="185"/>
      <c r="F18" s="185"/>
      <c r="G18" s="185"/>
      <c r="H18" s="185"/>
      <c r="I18" s="185"/>
      <c r="J18" s="185"/>
      <c r="K18" s="304" t="s">
        <v>122</v>
      </c>
      <c r="L18" s="304"/>
      <c r="M18" s="304"/>
      <c r="N18" s="304"/>
      <c r="O18" s="304"/>
      <c r="P18" s="304"/>
    </row>
    <row r="19" spans="1:16" ht="47.25" customHeight="1">
      <c r="A19" s="422" t="s">
        <v>146</v>
      </c>
      <c r="B19" s="423"/>
      <c r="C19" s="423"/>
      <c r="D19" s="423"/>
      <c r="E19" s="423"/>
      <c r="F19" s="423"/>
      <c r="G19" s="423"/>
      <c r="H19" s="423"/>
      <c r="I19" s="423"/>
      <c r="J19" s="423"/>
      <c r="K19" s="304"/>
      <c r="L19" s="304"/>
      <c r="M19" s="304"/>
      <c r="N19" s="304"/>
      <c r="O19" s="304"/>
      <c r="P19" s="304"/>
    </row>
  </sheetData>
  <sheetProtection/>
  <mergeCells count="24">
    <mergeCell ref="A1:P1"/>
    <mergeCell ref="A2:P2"/>
    <mergeCell ref="A3:P3"/>
    <mergeCell ref="G4:I4"/>
    <mergeCell ref="M4:N4"/>
    <mergeCell ref="H5:I5"/>
    <mergeCell ref="E7:F7"/>
    <mergeCell ref="A17:B17"/>
    <mergeCell ref="A18:J18"/>
    <mergeCell ref="A19:J19"/>
    <mergeCell ref="A4:A6"/>
    <mergeCell ref="B4:B6"/>
    <mergeCell ref="C4:C6"/>
    <mergeCell ref="D4:D6"/>
    <mergeCell ref="G5:G6"/>
    <mergeCell ref="J4:J6"/>
    <mergeCell ref="K4:K6"/>
    <mergeCell ref="L4:L6"/>
    <mergeCell ref="M5:M6"/>
    <mergeCell ref="N5:N6"/>
    <mergeCell ref="O4:O6"/>
    <mergeCell ref="P4:P6"/>
    <mergeCell ref="K18:P19"/>
    <mergeCell ref="E4:F5"/>
  </mergeCells>
  <printOptions/>
  <pageMargins left="0.7900000000000001" right="0.39" top="0.7900000000000001" bottom="0.7900000000000001" header="0.51" footer="0.31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开心兔</cp:lastModifiedBy>
  <cp:lastPrinted>2018-08-19T02:52:14Z</cp:lastPrinted>
  <dcterms:created xsi:type="dcterms:W3CDTF">2007-06-15T00:28:03Z</dcterms:created>
  <dcterms:modified xsi:type="dcterms:W3CDTF">2024-01-24T05:43:00Z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DC6702C012B44A039AD5A48D0D38C058</vt:lpwstr>
  </property>
</Properties>
</file>